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fileSharing readOnlyRecommended="1"/>
  <workbookPr codeName="ThisWorkbook"/>
  <bookViews>
    <workbookView xWindow="-150" yWindow="-480" windowWidth="19320" windowHeight="12240" tabRatio="480" firstSheet="1" activeTab="8"/>
  </bookViews>
  <sheets>
    <sheet name="Instructions" sheetId="18" r:id="rId1"/>
    <sheet name="Page1" sheetId="1" r:id="rId2"/>
    <sheet name="Page2" sheetId="17" r:id="rId3"/>
    <sheet name="Page3" sheetId="3" r:id="rId4"/>
    <sheet name="Page4" sheetId="5" r:id="rId5"/>
    <sheet name="Page5" sheetId="16" r:id="rId6"/>
    <sheet name="Page6" sheetId="7" r:id="rId7"/>
    <sheet name="Page7" sheetId="15" r:id="rId8"/>
    <sheet name="Notes" sheetId="13" r:id="rId9"/>
  </sheets>
  <externalReferences>
    <externalReference r:id="rId10"/>
  </externalReferences>
  <definedNames>
    <definedName name="C_Client">Page1!#REF!</definedName>
    <definedName name="C_CurrentRev">Page1!#REF!</definedName>
    <definedName name="C_DataSheetNumber">Page1!#REF!</definedName>
    <definedName name="C_EquipManufacturer">Page1!#REF!</definedName>
    <definedName name="C_EquipmentNumber">Page1!#REF!</definedName>
    <definedName name="C_EquipmentService">Page1!#REF!</definedName>
    <definedName name="C_EstimateCase">Page1!#REF!</definedName>
    <definedName name="C_JobNumber">Page1!#REF!</definedName>
    <definedName name="C_MRNumber">Page1!#REF!</definedName>
    <definedName name="C_PageNo_01">Page1!#REF!</definedName>
    <definedName name="C_PageNo_02">Page1!#REF!</definedName>
    <definedName name="C_PageNo_03">Page1!#REF!</definedName>
    <definedName name="C_PageNo_04">Page1!#REF!</definedName>
    <definedName name="C_PageNo_05">Page1!#REF!</definedName>
    <definedName name="C_PageNo_06">Page1!#REF!</definedName>
    <definedName name="C_PageNo_07">Page1!#REF!</definedName>
    <definedName name="C_PageNo_08">Page1!#REF!</definedName>
    <definedName name="C_PageNo_09">Page1!#REF!</definedName>
    <definedName name="C_PageNo_10">Page1!#REF!</definedName>
    <definedName name="C_PageNo_11">Page1!#REF!</definedName>
    <definedName name="C_PageNo_12">Page1!#REF!</definedName>
    <definedName name="C_PageNo_13">Page1!#REF!</definedName>
    <definedName name="C_PageNo_Total">Page1!$AK$1</definedName>
    <definedName name="C_Plant">Page1!#REF!</definedName>
    <definedName name="C_ProjectLocation">Page1!#REF!</definedName>
    <definedName name="C_ProjectTitle">Page1!#REF!</definedName>
    <definedName name="C_Rev_01">[1]Sheet1!$B$7</definedName>
    <definedName name="C_Rev_02">[1]Sheet1!$B$8</definedName>
    <definedName name="C_Rev_03">[1]Sheet1!$B$9</definedName>
    <definedName name="C_Rev_04">[1]Sheet1!$B$10</definedName>
    <definedName name="C_Rev_05">[1]Sheet1!$B$11</definedName>
    <definedName name="C_RevTable">Page1!$B$64:$C$68</definedName>
    <definedName name="C_SerialNo">Page1!$Q$24</definedName>
    <definedName name="Config1">#REF!</definedName>
    <definedName name="Config2">#REF!</definedName>
    <definedName name="Config3">#REF!</definedName>
    <definedName name="ElectricalGroup">#REF!</definedName>
    <definedName name="M_RevList">#REF!</definedName>
    <definedName name="M_RevRank">#REF!</definedName>
    <definedName name="Secondary1">#REF!</definedName>
    <definedName name="Secondary2">#REF!</definedName>
    <definedName name="Secondary3">#REF!</definedName>
    <definedName name="TempClass">#REF!</definedName>
    <definedName name="_xlnm.Print_Area" localSheetId="1">Page1!$B$11:$AM$74</definedName>
    <definedName name="_xlnm.Print_Area" localSheetId="2">Page2!$A$1:$AN$71</definedName>
    <definedName name="_xlnm.Print_Area" localSheetId="3">Page3!$A$1:$AN$66</definedName>
    <definedName name="_xlnm.Print_Area" localSheetId="4">Page4!$A$1:$AN$72</definedName>
    <definedName name="_xlnm.Print_Area" localSheetId="5">Page5!$A$1:$AN$74</definedName>
    <definedName name="_xlnm.Print_Area" localSheetId="6">Page6!$A$1:$AN$65</definedName>
    <definedName name="_xlnm.Print_Area" localSheetId="7">Page7!$A$1:$AN$71</definedName>
  </definedNames>
  <calcPr calcId="125725"/>
</workbook>
</file>

<file path=xl/calcChain.xml><?xml version="1.0" encoding="utf-8"?>
<calcChain xmlns="http://schemas.openxmlformats.org/spreadsheetml/2006/main">
  <c r="A5" i="16"/>
  <c r="A6" s="1"/>
  <c r="A7" s="1"/>
  <c r="A8" s="1"/>
  <c r="A9" s="1"/>
  <c r="A10" s="1"/>
  <c r="A11" s="1"/>
  <c r="A12" s="1"/>
  <c r="A13" s="1"/>
  <c r="A15" s="1"/>
  <c r="A16" s="1"/>
  <c r="A17" s="1"/>
  <c r="A18" s="1"/>
  <c r="A19" s="1"/>
  <c r="A20" s="1"/>
  <c r="A21" s="1"/>
  <c r="A22" s="1"/>
  <c r="A24" s="1"/>
  <c r="A25" s="1"/>
  <c r="A26" s="1"/>
  <c r="A27" s="1"/>
  <c r="A28" s="1"/>
  <c r="A29" s="1"/>
  <c r="A30" s="1"/>
  <c r="A31" s="1"/>
  <c r="A32" s="1"/>
  <c r="A34" s="1"/>
  <c r="A35" s="1"/>
  <c r="A36" s="1"/>
  <c r="A37" s="1"/>
  <c r="A38" s="1"/>
  <c r="A39" s="1"/>
  <c r="A40" s="1"/>
  <c r="A41" s="1"/>
  <c r="A42" s="1"/>
  <c r="A43" s="1"/>
  <c r="A44" s="1"/>
  <c r="A45" s="1"/>
  <c r="A46" s="1"/>
  <c r="A47" s="1"/>
  <c r="A48" s="1"/>
  <c r="A49" s="1"/>
  <c r="A50" s="1"/>
  <c r="A51" s="1"/>
  <c r="A52" s="1"/>
  <c r="A53" s="1"/>
  <c r="A54" s="1"/>
  <c r="A55" s="1"/>
  <c r="A56" s="1"/>
  <c r="A57" s="1"/>
  <c r="A58" s="1"/>
  <c r="A60" s="1"/>
  <c r="A61" s="1"/>
  <c r="A62" s="1"/>
  <c r="A63" s="1"/>
  <c r="A64" s="1"/>
  <c r="A65" s="1"/>
  <c r="A66" s="1"/>
  <c r="A67" s="1"/>
  <c r="A68" s="1"/>
  <c r="A69" s="1"/>
  <c r="A5" i="5"/>
  <c r="A6" s="1"/>
  <c r="A7" s="1"/>
  <c r="A8" s="1"/>
  <c r="A9" s="1"/>
  <c r="A10" s="1"/>
  <c r="A11" s="1"/>
  <c r="A12" s="1"/>
  <c r="A13" s="1"/>
  <c r="A14" s="1"/>
  <c r="A15" s="1"/>
  <c r="A16" s="1"/>
  <c r="A17" s="1"/>
  <c r="A18" s="1"/>
  <c r="A19" s="1"/>
  <c r="A20" s="1"/>
  <c r="A21"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5" i="3"/>
  <c r="A6" s="1"/>
  <c r="A7" s="1"/>
  <c r="A8" s="1"/>
  <c r="A9" s="1"/>
  <c r="A10" s="1"/>
  <c r="A11" s="1"/>
  <c r="A12" s="1"/>
  <c r="A13" s="1"/>
  <c r="A14" s="1"/>
  <c r="A15" s="1"/>
  <c r="A16" s="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7" s="1"/>
  <c r="A48" s="1"/>
  <c r="A49" s="1"/>
  <c r="A50" s="1"/>
  <c r="A51" s="1"/>
  <c r="A52" s="1"/>
  <c r="A53" s="1"/>
  <c r="A54" s="1"/>
  <c r="Q34" i="17"/>
  <c r="A5"/>
  <c r="A6" s="1"/>
  <c r="A7" s="1"/>
  <c r="A8" s="1"/>
  <c r="C38" i="3"/>
  <c r="T34"/>
  <c r="AD4" i="17"/>
  <c r="AH8"/>
  <c r="D41"/>
  <c r="E41"/>
  <c r="AK70"/>
  <c r="R35" i="16"/>
  <c r="R36"/>
  <c r="R37"/>
  <c r="AK73"/>
  <c r="A5" i="15"/>
  <c r="A6" s="1"/>
  <c r="A7" s="1"/>
  <c r="A8" s="1"/>
  <c r="A9" s="1"/>
  <c r="A10" s="1"/>
  <c r="A11" s="1"/>
  <c r="A12" s="1"/>
  <c r="A13" s="1"/>
  <c r="A14" s="1"/>
  <c r="A15" s="1"/>
  <c r="A16" s="1"/>
  <c r="A17" s="1"/>
  <c r="A18" s="1"/>
  <c r="A19" s="1"/>
  <c r="A20" s="1"/>
  <c r="A21"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K70"/>
  <c r="A9" i="13"/>
  <c r="A10" s="1"/>
  <c r="A11" s="1"/>
  <c r="A12" s="1"/>
  <c r="A13" s="1"/>
  <c r="A14" s="1"/>
  <c r="A15" s="1"/>
  <c r="A16" s="1"/>
  <c r="A17" s="1"/>
  <c r="A18" s="1"/>
  <c r="A19" s="1"/>
  <c r="A20" s="1"/>
  <c r="A21" s="1"/>
  <c r="A22" s="1"/>
  <c r="A23" s="1"/>
  <c r="A5"/>
  <c r="A6"/>
  <c r="A7" s="1"/>
  <c r="A34"/>
  <c r="A35" s="1"/>
  <c r="A36" s="1"/>
  <c r="A37" s="1"/>
  <c r="A38" s="1"/>
  <c r="A39" s="1"/>
  <c r="A40" s="1"/>
  <c r="A41" s="1"/>
  <c r="A42" s="1"/>
  <c r="A43" s="1"/>
  <c r="A44" s="1"/>
  <c r="A45" s="1"/>
  <c r="A46" s="1"/>
  <c r="A47" s="1"/>
  <c r="A48" s="1"/>
  <c r="A49" s="1"/>
  <c r="A50" s="1"/>
  <c r="A51" s="1"/>
  <c r="A52" s="1"/>
  <c r="A53" s="1"/>
  <c r="A54" s="1"/>
  <c r="A55" s="1"/>
  <c r="A56" s="1"/>
  <c r="A57" s="1"/>
  <c r="A58" s="1"/>
  <c r="A59" s="1"/>
  <c r="A60" s="1"/>
  <c r="A61" s="1"/>
  <c r="A25"/>
  <c r="A26" s="1"/>
  <c r="A27" s="1"/>
  <c r="A28" s="1"/>
  <c r="A29" s="1"/>
  <c r="A30" s="1"/>
  <c r="A31" s="1"/>
  <c r="A32" s="1"/>
  <c r="AK63"/>
  <c r="AJ74" i="1"/>
  <c r="AK65" i="3"/>
  <c r="K6"/>
  <c r="AK71" i="5"/>
  <c r="AK64" i="7"/>
  <c r="V37"/>
  <c r="A5"/>
  <c r="A6"/>
  <c r="A7" s="1"/>
  <c r="A8" s="1"/>
  <c r="A9" s="1"/>
  <c r="A10" s="1"/>
  <c r="A11" s="1"/>
  <c r="A12" s="1"/>
  <c r="A13" s="1"/>
  <c r="A14" s="1"/>
  <c r="A15" s="1"/>
  <c r="A16" s="1"/>
  <c r="A17" s="1"/>
  <c r="A18" s="1"/>
  <c r="A19" s="1"/>
  <c r="A20" s="1"/>
  <c r="A21" s="1"/>
  <c r="A22" s="1"/>
  <c r="A23" s="1"/>
  <c r="A24" s="1"/>
  <c r="A25" s="1"/>
  <c r="A26" s="1"/>
  <c r="A27" s="1"/>
  <c r="A28" s="1"/>
  <c r="A29" s="1"/>
  <c r="A30" s="1"/>
  <c r="A31" s="1"/>
  <c r="A33" s="1"/>
  <c r="A34" s="1"/>
  <c r="A35" s="1"/>
  <c r="A36" s="1"/>
  <c r="A37" s="1"/>
  <c r="A38" s="1"/>
  <c r="A39" s="1"/>
  <c r="A40" s="1"/>
  <c r="A41" s="1"/>
  <c r="A43" s="1"/>
  <c r="A44" s="1"/>
  <c r="A45" s="1"/>
  <c r="A46" s="1"/>
  <c r="A47" s="1"/>
  <c r="A48" s="1"/>
  <c r="A49" s="1"/>
  <c r="A50" s="1"/>
  <c r="A51" s="1"/>
  <c r="A52" s="1"/>
  <c r="A53" s="1"/>
  <c r="A54" s="1"/>
  <c r="A55" s="1"/>
  <c r="A56" s="1"/>
  <c r="A57" s="1"/>
  <c r="A58" s="1"/>
  <c r="A59" s="1"/>
  <c r="A60" s="1"/>
  <c r="A61" s="1"/>
  <c r="A62" s="1"/>
  <c r="A10" i="17" l="1"/>
  <c r="A11" s="1"/>
  <c r="A12" s="1"/>
  <c r="A13" s="1"/>
  <c r="A14" s="1"/>
  <c r="A15" s="1"/>
  <c r="A16" s="1"/>
  <c r="A18" s="1"/>
  <c r="A19" s="1"/>
  <c r="A20" s="1"/>
  <c r="A21" s="1"/>
  <c r="A22" s="1"/>
  <c r="A23" s="1"/>
  <c r="A24" s="1"/>
  <c r="A25" s="1"/>
  <c r="A26" s="1"/>
  <c r="A27" s="1"/>
  <c r="A28" s="1"/>
  <c r="A30" s="1"/>
  <c r="A31" s="1"/>
  <c r="A32" s="1"/>
  <c r="A33" s="1"/>
  <c r="A34" s="1"/>
  <c r="A35" s="1"/>
  <c r="A36" s="1"/>
  <c r="A37" s="1"/>
  <c r="A38" s="1"/>
  <c r="A39" s="1"/>
  <c r="A40" s="1"/>
  <c r="A41" s="1"/>
  <c r="A42" s="1"/>
  <c r="A43" s="1"/>
  <c r="A44" s="1"/>
  <c r="A45" s="1"/>
  <c r="A46" s="1"/>
  <c r="A48" s="1"/>
  <c r="A49" s="1"/>
  <c r="A50" s="1"/>
  <c r="A51" s="1"/>
  <c r="A52" s="1"/>
  <c r="A53" s="1"/>
  <c r="A54" s="1"/>
  <c r="A55" s="1"/>
  <c r="A56" s="1"/>
  <c r="A57" s="1"/>
  <c r="A58" s="1"/>
  <c r="A59" s="1"/>
  <c r="A60" s="1"/>
  <c r="A61" s="1"/>
  <c r="A62" s="1"/>
  <c r="A63" s="1"/>
  <c r="A64" s="1"/>
  <c r="A65" s="1"/>
  <c r="A66" s="1"/>
  <c r="A67" s="1"/>
  <c r="A68" s="1"/>
  <c r="A9"/>
</calcChain>
</file>

<file path=xl/sharedStrings.xml><?xml version="1.0" encoding="utf-8"?>
<sst xmlns="http://schemas.openxmlformats.org/spreadsheetml/2006/main" count="763" uniqueCount="590">
  <si>
    <t>CLIENT:</t>
  </si>
  <si>
    <t>PROJECT TITLE:</t>
  </si>
  <si>
    <t>JOB NUMBER:</t>
  </si>
  <si>
    <t>EQUIPMENT NUMBER:</t>
  </si>
  <si>
    <t>EQUIPMENT SERVICE:</t>
  </si>
  <si>
    <t>SERIAL NUMBER:</t>
  </si>
  <si>
    <t>COMMENTS:</t>
  </si>
  <si>
    <t>Rev</t>
  </si>
  <si>
    <t>Date</t>
  </si>
  <si>
    <t>Description</t>
  </si>
  <si>
    <t>By</t>
  </si>
  <si>
    <t>Checked</t>
  </si>
  <si>
    <t>DATA SHEET No.</t>
  </si>
  <si>
    <t>CENTRIFUGAL PUMP DATA SHEET</t>
  </si>
  <si>
    <t>Sheet</t>
  </si>
  <si>
    <t>APPLICABLE TO:</t>
  </si>
  <si>
    <t xml:space="preserve"> </t>
  </si>
  <si>
    <t>FOR</t>
  </si>
  <si>
    <t>UNIT</t>
  </si>
  <si>
    <t>SITE</t>
  </si>
  <si>
    <t>SERVICE</t>
  </si>
  <si>
    <t>NO. REQ</t>
  </si>
  <si>
    <t>PUMP SIZE</t>
  </si>
  <si>
    <t>TYPE</t>
  </si>
  <si>
    <t>No. STAGES</t>
  </si>
  <si>
    <t>MANUFACTURER</t>
  </si>
  <si>
    <t>MODEL</t>
  </si>
  <si>
    <t>SERIAL NO.</t>
  </si>
  <si>
    <t>MAX.</t>
  </si>
  <si>
    <t>MIN.</t>
  </si>
  <si>
    <t>SITE AND UTILITY DATA</t>
  </si>
  <si>
    <t>LOCATION:</t>
  </si>
  <si>
    <t>ELECTRIC AREA CLASSIFICATION:</t>
  </si>
  <si>
    <t>PERFORMANCE</t>
  </si>
  <si>
    <t>PROPOSAL CURVE NO.</t>
  </si>
  <si>
    <t>RPM</t>
  </si>
  <si>
    <t>RATED POWER</t>
  </si>
  <si>
    <t>(%)</t>
  </si>
  <si>
    <t>THERMAL</t>
  </si>
  <si>
    <t>STABLE</t>
  </si>
  <si>
    <t>ALLOWABLE OPERATING REGION</t>
  </si>
  <si>
    <t>UNUSUAL CONDITIONS:</t>
  </si>
  <si>
    <t>MAX HEAD @ RATED IMPELLER</t>
  </si>
  <si>
    <t>MAX POWER @ RATED IMPELLER</t>
  </si>
  <si>
    <t>SUCTION SPECIFIC SPEED</t>
  </si>
  <si>
    <t xml:space="preserve">(dBA) </t>
  </si>
  <si>
    <t>EST MAX SOUND PRESS. LEVEL</t>
  </si>
  <si>
    <t>/</t>
  </si>
  <si>
    <t>Rev:</t>
  </si>
  <si>
    <t>CONSTRUCTION</t>
  </si>
  <si>
    <t>SPACER LENGTH</t>
  </si>
  <si>
    <t>SERVICE FACTOR</t>
  </si>
  <si>
    <t>NOZZLE CONNECTIONS:</t>
  </si>
  <si>
    <t>SUCTION</t>
  </si>
  <si>
    <t>DISCHARGE</t>
  </si>
  <si>
    <t>DRAIN</t>
  </si>
  <si>
    <t>VENT</t>
  </si>
  <si>
    <t>APPENDIX H CLASS</t>
  </si>
  <si>
    <t>CASING MOUNTING:</t>
  </si>
  <si>
    <t>RADIAL</t>
  </si>
  <si>
    <t>CASING TYPE:</t>
  </si>
  <si>
    <t>CASE PRESSURE RATING:</t>
  </si>
  <si>
    <t>THRUST</t>
  </si>
  <si>
    <t>@</t>
  </si>
  <si>
    <t>ROTATION:</t>
  </si>
  <si>
    <t>(VIEWED FROM COUPLING END)</t>
  </si>
  <si>
    <t>SHAFT:</t>
  </si>
  <si>
    <t>OIL VISC. ISO GRADE</t>
  </si>
  <si>
    <t>50</t>
  </si>
  <si>
    <t>REMARKS</t>
  </si>
  <si>
    <t>SURFACE PREPARATION AND PAINT</t>
  </si>
  <si>
    <t>WEIGHTS</t>
  </si>
  <si>
    <t>OTHER PURCHASER REQUIREMENTS</t>
  </si>
  <si>
    <t>VERTICAL PUMP SUPPLEMENTAL DATA SHEET</t>
  </si>
  <si>
    <t>VERTICAL TYPE (FIG 1.1)</t>
  </si>
  <si>
    <t>VERTICAL PUMPS</t>
  </si>
  <si>
    <t>VERTICAL PUMPS (CONT'D)</t>
  </si>
  <si>
    <t>PUMP THRUST:</t>
  </si>
  <si>
    <t>(+) UP</t>
  </si>
  <si>
    <t>(-) DOWN</t>
  </si>
  <si>
    <t>LINE SHAFT:</t>
  </si>
  <si>
    <t>AT MIN FLOW</t>
  </si>
  <si>
    <t>LINE SHAFT DIAMETER</t>
  </si>
  <si>
    <t>TUBE DIAMETER</t>
  </si>
  <si>
    <t>AT RATED FLOW</t>
  </si>
  <si>
    <t>LINE SHAFT COUPLING:</t>
  </si>
  <si>
    <t>AT MAX FLOW</t>
  </si>
  <si>
    <t>MAX THRUST</t>
  </si>
  <si>
    <t>LENGTH</t>
  </si>
  <si>
    <t>SOLEPLATE THICKNESS</t>
  </si>
  <si>
    <t>DIAMETER</t>
  </si>
  <si>
    <t>COLUMN PIPE:</t>
  </si>
  <si>
    <t>SUCTION STRAINER TYPE</t>
  </si>
  <si>
    <t>GUIDE BUSHINGS:</t>
  </si>
  <si>
    <t xml:space="preserve">IMPELLER COLLETS ACCEPTABLE </t>
  </si>
  <si>
    <t>NUMBER</t>
  </si>
  <si>
    <t>LINE SHAFT BEARING SPACING</t>
  </si>
  <si>
    <t>RESONANCE TEST</t>
  </si>
  <si>
    <t>GUIDE BUSHING LUBE:</t>
  </si>
  <si>
    <t>DRIVER ALIGNMENT SCREWS</t>
  </si>
  <si>
    <t>MATERIALS (additional)</t>
  </si>
  <si>
    <t>SUCTION CAN / BARREL:</t>
  </si>
  <si>
    <t>BOWL BEARING :</t>
  </si>
  <si>
    <t>DISCHARGE HEAD :</t>
  </si>
  <si>
    <t>LINESHAFT BEARING :</t>
  </si>
  <si>
    <t>LINESHAFT SLEEVES :</t>
  </si>
  <si>
    <t>BOWL SHAFT :</t>
  </si>
  <si>
    <t>BEARING RETAINER :</t>
  </si>
  <si>
    <t>LINESHAFT :</t>
  </si>
  <si>
    <t>SHAFT ENCLOSING TUBE :</t>
  </si>
  <si>
    <t>LINESHAFT HARDFACING :</t>
  </si>
  <si>
    <t>SUMP ARRANGEMENT</t>
  </si>
  <si>
    <t>PUMP</t>
  </si>
  <si>
    <t>PRESSURE RATING:</t>
  </si>
  <si>
    <t>MAWP</t>
  </si>
  <si>
    <t>HEAD</t>
  </si>
  <si>
    <t>COLUMN PIPE</t>
  </si>
  <si>
    <t>BOWL</t>
  </si>
  <si>
    <t>BARREL :</t>
  </si>
  <si>
    <t>IMPELLER :</t>
  </si>
  <si>
    <t>IMPELLER WEAR RING :</t>
  </si>
  <si>
    <t>CASE WEAR RING :</t>
  </si>
  <si>
    <t>Units</t>
  </si>
  <si>
    <t>Maximum</t>
  </si>
  <si>
    <t>Rated</t>
  </si>
  <si>
    <t>Normal</t>
  </si>
  <si>
    <t>Minimum</t>
  </si>
  <si>
    <t>SUCTION PRESSURE :</t>
  </si>
  <si>
    <t>DIFFERENTIAL PRESSURE :</t>
  </si>
  <si>
    <t>DIFFERENTIAL HEAD :</t>
  </si>
  <si>
    <t>PUMPING TEMPERATURE :</t>
  </si>
  <si>
    <t>VAPOR PRESSURE :</t>
  </si>
  <si>
    <t>SPECIFIC HEAT :</t>
  </si>
  <si>
    <t>VISCOSITY :</t>
  </si>
  <si>
    <t>SERVICE :</t>
  </si>
  <si>
    <t>•</t>
  </si>
  <si>
    <t>TURBINE</t>
  </si>
  <si>
    <t>PUMPS OPERATE IN:</t>
  </si>
  <si>
    <t>CHLORIDE CONCENTRATION  (ppm) :</t>
  </si>
  <si>
    <t>MOUNTED AT :</t>
  </si>
  <si>
    <t>m</t>
  </si>
  <si>
    <t>ELEVATION (MSL) :</t>
  </si>
  <si>
    <t>BAROMETER :</t>
  </si>
  <si>
    <t>to</t>
  </si>
  <si>
    <t>[Based on API 610 definitions]</t>
  </si>
  <si>
    <t>API PUMP TYPE:</t>
  </si>
  <si>
    <t>Size</t>
  </si>
  <si>
    <t>Facing</t>
  </si>
  <si>
    <t>Rating</t>
  </si>
  <si>
    <t>Position</t>
  </si>
  <si>
    <t>IMPELLERS INDIVIDUALLY SECURED :</t>
  </si>
  <si>
    <t>BASEPLATE</t>
  </si>
  <si>
    <t>API BASEPLATE NUMBER :</t>
  </si>
  <si>
    <t>VERTICAL LEVELING SCREWS :</t>
  </si>
  <si>
    <t>LONGITUDINAL DRIVER POSITIONING SCREWS :</t>
  </si>
  <si>
    <t>MAWP :</t>
  </si>
  <si>
    <t>HYDROTEST :</t>
  </si>
  <si>
    <t>MOUNTING :</t>
  </si>
  <si>
    <t>SUPPLIED WITH :</t>
  </si>
  <si>
    <t>GROUT AND VENT HOLES</t>
  </si>
  <si>
    <t>DRAIN CONNECTION</t>
  </si>
  <si>
    <t>l</t>
  </si>
  <si>
    <t xml:space="preserve">LUBRICATION : </t>
  </si>
  <si>
    <t>CONSTANT LEVEL OILER :</t>
  </si>
  <si>
    <t>BEARING (TYPE / NUMBER):</t>
  </si>
  <si>
    <t>HEATING</t>
  </si>
  <si>
    <t>ITEM No</t>
  </si>
  <si>
    <t>DRIVER</t>
  </si>
  <si>
    <t>GEAR</t>
  </si>
  <si>
    <t>BASE</t>
  </si>
  <si>
    <t>TOTAL</t>
  </si>
  <si>
    <t>X</t>
  </si>
  <si>
    <t>51</t>
  </si>
  <si>
    <t>IMPELLER DIA.:</t>
  </si>
  <si>
    <t>RATED</t>
  </si>
  <si>
    <t>EFFICIENCY</t>
  </si>
  <si>
    <t>MIN FLOW :</t>
  </si>
  <si>
    <t>Note</t>
  </si>
  <si>
    <t>VG</t>
  </si>
  <si>
    <t>HYDRAULIC POWER :</t>
  </si>
  <si>
    <t>SUMP DIMENSIONS :</t>
  </si>
  <si>
    <t>21</t>
  </si>
  <si>
    <t>5</t>
  </si>
  <si>
    <t>30</t>
  </si>
  <si>
    <t>HYDRO</t>
  </si>
  <si>
    <t>GROUP</t>
  </si>
  <si>
    <t>IMPORTANT NOTE</t>
  </si>
  <si>
    <t>No.</t>
  </si>
  <si>
    <t>RANGE OF AMBIENT TEMPS:MIN / MAX</t>
  </si>
  <si>
    <t>TROPICALISATION REQD</t>
  </si>
  <si>
    <t>SITE DATA :</t>
  </si>
  <si>
    <t>OTHER</t>
  </si>
  <si>
    <t>RELATIVE HUMIDITY: MIN / MAX</t>
  </si>
  <si>
    <t>%</t>
  </si>
  <si>
    <t>UTILITY CONDITIONS :</t>
  </si>
  <si>
    <t>ELECTRICITY :</t>
  </si>
  <si>
    <t>DRIVERS</t>
  </si>
  <si>
    <t>CONTROL</t>
  </si>
  <si>
    <t>SHUTDOWN</t>
  </si>
  <si>
    <t>VOLTAGE</t>
  </si>
  <si>
    <t>HERTZ</t>
  </si>
  <si>
    <t>PHASE</t>
  </si>
  <si>
    <t>COOLING WATER :</t>
  </si>
  <si>
    <t>INLET</t>
  </si>
  <si>
    <t xml:space="preserve"> RETURN</t>
  </si>
  <si>
    <t xml:space="preserve"> DESIGN</t>
  </si>
  <si>
    <t>TEMP</t>
  </si>
  <si>
    <t>MAX</t>
  </si>
  <si>
    <t xml:space="preserve">PRESS. </t>
  </si>
  <si>
    <t>MIN</t>
  </si>
  <si>
    <t>SOURCE</t>
  </si>
  <si>
    <t>INSTRUMENT AIR :</t>
  </si>
  <si>
    <t>TEMP CLASS</t>
  </si>
  <si>
    <t xml:space="preserve">Cells coloured thus </t>
  </si>
  <si>
    <t>contain drop-down options</t>
  </si>
  <si>
    <t>BELLMOUTH :</t>
  </si>
  <si>
    <t>of</t>
  </si>
  <si>
    <t>PROJECT UNITS</t>
  </si>
  <si>
    <t>SHEET</t>
  </si>
  <si>
    <t xml:space="preserve">SHEET </t>
  </si>
  <si>
    <t>54</t>
  </si>
  <si>
    <t>NOTES</t>
  </si>
  <si>
    <t>SI</t>
  </si>
  <si>
    <t xml:space="preserve">Some of the drop-down selections may not adequetly cover the project requiremets. </t>
  </si>
  <si>
    <t>MOTOR</t>
  </si>
  <si>
    <t>ITEM No.</t>
  </si>
  <si>
    <t>ATT</t>
  </si>
  <si>
    <t>DATA SHEETS</t>
  </si>
  <si>
    <t>APPLICABLE OVERLAY STANDARDS</t>
  </si>
  <si>
    <t>MATERIAL CERTIFICATION REQUIRED</t>
  </si>
  <si>
    <t>CASING</t>
  </si>
  <si>
    <t>IMPELLER</t>
  </si>
  <si>
    <t>SHAFT</t>
  </si>
  <si>
    <t>MAG PARTICLE</t>
  </si>
  <si>
    <t>RADIOGRAPHY</t>
  </si>
  <si>
    <t>LIQUID PENETRANT</t>
  </si>
  <si>
    <t>ULTRASONIC</t>
  </si>
  <si>
    <t>INSPECTION REQUIRED FOR CASTINGS</t>
  </si>
  <si>
    <t>METHOD</t>
  </si>
  <si>
    <t>EQUIPMENT TO BE INCLUDED IN AUXILLIARY TESTS</t>
  </si>
  <si>
    <t>IMPACT TEST</t>
  </si>
  <si>
    <t>PER EN 13445</t>
  </si>
  <si>
    <t>PER ASME SECTION VIII</t>
  </si>
  <si>
    <t>REMOVE CASING AFTER TEST</t>
  </si>
  <si>
    <t>PRESSURE VESSEL DESIGN CODE REFERENCES</t>
  </si>
  <si>
    <t>THESE REFERENCES MUST BE LISTED BY THE MANUFACTURER</t>
  </si>
  <si>
    <t xml:space="preserve">THESE REFERENCES MUST BE LISTED BY THE PURCHASER. (DEFAULT TO TABLE 10 IF NO PURCHASER PREFERENCE IS STATED) </t>
  </si>
  <si>
    <t>FOR FABRICATIONS</t>
  </si>
  <si>
    <t>FOR CASTINGS</t>
  </si>
  <si>
    <t>ULTRASONIC INSPECTION</t>
  </si>
  <si>
    <t>MAGNETIC PARTICLE INSPECTION</t>
  </si>
  <si>
    <t>LIQUID PENETRANT INSPECTION</t>
  </si>
  <si>
    <t>VISUAL INSPECTION (all surfaces)</t>
  </si>
  <si>
    <t>TEST</t>
  </si>
  <si>
    <t xml:space="preserve">PERFORMANCE CURVE </t>
  </si>
  <si>
    <t>&amp; DATA APPROVAL PRIOR TO SHIPMENT.</t>
  </si>
  <si>
    <t>CASTING REPAIR WELD PROCEDURE APPR REQD</t>
  </si>
  <si>
    <t>MAX RELATIVE DENSITY</t>
  </si>
  <si>
    <t>MAX DIA. IMPELLERS AND/OR NO OF STAGES</t>
  </si>
  <si>
    <t>OPERATION TO TRIP SPEED</t>
  </si>
  <si>
    <t>TRANSIENT TORSIONAL RESPONSE</t>
  </si>
  <si>
    <t>CADMIUM PLATED BOLTS PROHIBITED</t>
  </si>
  <si>
    <t xml:space="preserve">THESE REFERENCES MUST BE LISTED BY THE PURCHASER </t>
  </si>
  <si>
    <t>TYPE OF INSPECTION</t>
  </si>
  <si>
    <t>NPSHa Datum:</t>
  </si>
  <si>
    <t>LIQUID TYPE OR NAME :</t>
  </si>
  <si>
    <t>As Tested Curve No.</t>
  </si>
  <si>
    <t>SUCTION SPECIFIC SPEED LIMIT</t>
  </si>
  <si>
    <t>Driver Type</t>
  </si>
  <si>
    <t>VARIABLE SPEED REQUIRED</t>
  </si>
  <si>
    <t>SOURCE OF VARIABLE SPEED</t>
  </si>
  <si>
    <t>NAMEPLATE POWER</t>
  </si>
  <si>
    <t>Nominal RPM</t>
  </si>
  <si>
    <t>RATED LOAD RPM</t>
  </si>
  <si>
    <t>FRAME OR MODEL</t>
  </si>
  <si>
    <t>ORIENTATION</t>
  </si>
  <si>
    <t>LUBE</t>
  </si>
  <si>
    <t>RATED CURVE BEP FLOW (at rated impeller dia)</t>
  </si>
  <si>
    <t>STEAM</t>
  </si>
  <si>
    <t>COOLING WATER CHLORIDE CONCENTRATION:</t>
  </si>
  <si>
    <t>ppm</t>
  </si>
  <si>
    <t>Max</t>
  </si>
  <si>
    <t>Min</t>
  </si>
  <si>
    <t>APPLICABLE NTL/INTNTL STANDARD:</t>
  </si>
  <si>
    <t>DIFFUSERS</t>
  </si>
  <si>
    <t>Inspection Class</t>
  </si>
  <si>
    <t>Location of Pressurized Lube Oil System mounted on baseplate :</t>
  </si>
  <si>
    <t>Drain Valve Supplied By</t>
  </si>
  <si>
    <t>DRAINS MANIFOLDED</t>
  </si>
  <si>
    <t>VENT Valve Supplied By</t>
  </si>
  <si>
    <t>VENTS MANIFOLDED</t>
  </si>
  <si>
    <t>CYLINDRICAL THREADS REQUIRED (6.4.3.8)</t>
  </si>
  <si>
    <t>GUSSET SUPPORT REQUIRED</t>
  </si>
  <si>
    <t>MACHINED AND STUDDED CONNECTIONS (6.4.3.12)</t>
  </si>
  <si>
    <t>HYDROTEST OH PUMP AS ASSEMBLY</t>
  </si>
  <si>
    <t>SUCT'N PRESS. REGIONS DESIGNED FOR MAWP</t>
  </si>
  <si>
    <t>BALANCE/LEAK OFF</t>
  </si>
  <si>
    <t>Posn.</t>
  </si>
  <si>
    <t>Type</t>
  </si>
  <si>
    <t>PRESSURE GAGE</t>
  </si>
  <si>
    <t>TEMP GAGE</t>
  </si>
  <si>
    <t>WARM-UP LINE</t>
  </si>
  <si>
    <t>• IF INTERMITTENT NO. OF STARTS :</t>
  </si>
  <si>
    <t>ROTOR:</t>
  </si>
  <si>
    <t>First Critical Speed Wet (Multi stage pumps only)</t>
  </si>
  <si>
    <t>RATING (POWER/100 RPM)</t>
  </si>
  <si>
    <t>RIGID</t>
  </si>
  <si>
    <t>Window on Coupling Guard</t>
  </si>
  <si>
    <t>THICKNESS</t>
  </si>
  <si>
    <t>MOUNTING FLANGE REQUIRED</t>
  </si>
  <si>
    <t>SPACING</t>
  </si>
  <si>
    <t>LINESHAFT CONNECTION</t>
  </si>
  <si>
    <t>SUCTION CAN</t>
  </si>
  <si>
    <t>LEVEL CONTROL</t>
  </si>
  <si>
    <t>BOWL HEAD CALCULATION REQUIRED</t>
  </si>
  <si>
    <t>GRADE ELEVATION</t>
  </si>
  <si>
    <t>LOW LIQUID LEVEL</t>
  </si>
  <si>
    <t>C.L. OF DISCHARGE</t>
  </si>
  <si>
    <t>SUMP DEPTH</t>
  </si>
  <si>
    <r>
      <t>l</t>
    </r>
    <r>
      <rPr>
        <i/>
        <vertAlign val="subscript"/>
        <sz val="8"/>
        <rFont val="Arial"/>
        <family val="2"/>
      </rPr>
      <t>1</t>
    </r>
  </si>
  <si>
    <t>PUMP LENGTH</t>
  </si>
  <si>
    <r>
      <t>l</t>
    </r>
    <r>
      <rPr>
        <i/>
        <vertAlign val="subscript"/>
        <sz val="8"/>
        <rFont val="Arial"/>
        <family val="2"/>
      </rPr>
      <t>2</t>
    </r>
  </si>
  <si>
    <t>GRADE TO DISCH.</t>
  </si>
  <si>
    <r>
      <t>l</t>
    </r>
    <r>
      <rPr>
        <i/>
        <vertAlign val="subscript"/>
        <sz val="8"/>
        <rFont val="Arial"/>
        <family val="2"/>
      </rPr>
      <t>3</t>
    </r>
  </si>
  <si>
    <t>GRADE TO LOW LIQUID LVL</t>
  </si>
  <si>
    <r>
      <t>l</t>
    </r>
    <r>
      <rPr>
        <i/>
        <vertAlign val="subscript"/>
        <sz val="8"/>
        <rFont val="Arial"/>
        <family val="2"/>
      </rPr>
      <t>4</t>
    </r>
  </si>
  <si>
    <t>GRADE TO 1ST STG IMPL'R.</t>
  </si>
  <si>
    <r>
      <t>l</t>
    </r>
    <r>
      <rPr>
        <i/>
        <vertAlign val="subscript"/>
        <sz val="8"/>
        <rFont val="Arial"/>
        <family val="2"/>
      </rPr>
      <t>5</t>
    </r>
  </si>
  <si>
    <t>SUBMERGENCE REQ'D</t>
  </si>
  <si>
    <r>
      <t>l</t>
    </r>
    <r>
      <rPr>
        <i/>
        <vertAlign val="subscript"/>
        <sz val="8"/>
        <rFont val="Arial"/>
        <family val="2"/>
      </rPr>
      <t>6</t>
    </r>
  </si>
  <si>
    <t>SUMP DIAMETER</t>
  </si>
  <si>
    <t>SOLEPLATE REQUIRED</t>
  </si>
  <si>
    <t>SOLEPLATE Length x Width</t>
  </si>
  <si>
    <t xml:space="preserve">SUCTION CAN </t>
  </si>
  <si>
    <t>PROVIDE SPACER PLATE UNDER ALL EQUIPMENT FEET</t>
  </si>
  <si>
    <t xml:space="preserve">INSTRUMENTATION </t>
  </si>
  <si>
    <t>SEE ATTACHED API-670 DATA SHEET</t>
  </si>
  <si>
    <t>Number of Accelerometers</t>
  </si>
  <si>
    <t>Mounting Location of Accelerometers</t>
  </si>
  <si>
    <t>PROVISION FOR MTG ONLY</t>
  </si>
  <si>
    <t>FLAT SURFACE REQUIRED</t>
  </si>
  <si>
    <t>NUMBER PER RADIAL BEARING</t>
  </si>
  <si>
    <t>NUMBER PER AXIAL BEARING</t>
  </si>
  <si>
    <t>RADIAL BEARING TEMP.</t>
  </si>
  <si>
    <t>THRUST BEARING TEMP.</t>
  </si>
  <si>
    <t>PRESSURE GAUGE TYPE</t>
  </si>
  <si>
    <t>Remarks</t>
  </si>
  <si>
    <t>NUMBER PER THRUST BEARING ACTIVE SIDE</t>
  </si>
  <si>
    <t>NUMBER PER THRUST BEARING INACTIVE SIDE</t>
  </si>
  <si>
    <t>MANUFACTURER'S STANDARD</t>
  </si>
  <si>
    <t>OTHER (SEE BELOW)</t>
  </si>
  <si>
    <t>SPECIFICATION NO.</t>
  </si>
  <si>
    <t>PUMP:</t>
  </si>
  <si>
    <t>PUMP SURFACE PREPARATION</t>
  </si>
  <si>
    <t>PRIMER</t>
  </si>
  <si>
    <t>FINISH COAT</t>
  </si>
  <si>
    <t>BASEPLATE SURFACE PREPARATION</t>
  </si>
  <si>
    <t>PRIMER:</t>
  </si>
  <si>
    <t>EXPORT BOXING REQUIRED</t>
  </si>
  <si>
    <t>OUTDOOR STORAGE MORE THAN 6 MONTHS</t>
  </si>
  <si>
    <t>SPARE ROTOR ASSEMBLY PACKAGED FOR:</t>
  </si>
  <si>
    <t>SPARE PARTS</t>
  </si>
  <si>
    <t>START-UP</t>
  </si>
  <si>
    <t>NORMAL MAINTENANCE</t>
  </si>
  <si>
    <t>SEAL SUPPORT SYSTEM MOUNTING</t>
  </si>
  <si>
    <t>SEE ATTACHED ISO 21049/API 682 DATA SHEET</t>
  </si>
  <si>
    <t>ADDITIONAL CENTRAL FLUSH PORT</t>
  </si>
  <si>
    <t>HEATING JACKET REQ'D.</t>
  </si>
  <si>
    <t>COOLING REQ'D</t>
  </si>
  <si>
    <t>COOLING WATER PIPING</t>
  </si>
  <si>
    <t>FITTINGS</t>
  </si>
  <si>
    <t>COOLING WATER PIPING MATERIALS</t>
  </si>
  <si>
    <t>COOLING WATER REQUIREMENTS:</t>
  </si>
  <si>
    <t>BEARING HOUSING</t>
  </si>
  <si>
    <t>HEAT EXCHANGER</t>
  </si>
  <si>
    <t>TOTAL COOLING WATER</t>
  </si>
  <si>
    <t>HEATING MEDIUM</t>
  </si>
  <si>
    <t>HEATING PIPING</t>
  </si>
  <si>
    <t>PIPING &amp; APPURTENANCES</t>
  </si>
  <si>
    <t>COOLING WATER</t>
  </si>
  <si>
    <r>
      <t>F</t>
    </r>
    <r>
      <rPr>
        <sz val="10"/>
        <rFont val="Arial"/>
        <family val="2"/>
      </rPr>
      <t>d</t>
    </r>
  </si>
  <si>
    <t>LIQUID CHARACTERISTICS</t>
  </si>
  <si>
    <r>
      <t>NPSH</t>
    </r>
    <r>
      <rPr>
        <vertAlign val="subscript"/>
        <sz val="7"/>
        <rFont val="Arial"/>
        <family val="2"/>
      </rPr>
      <t>A</t>
    </r>
    <r>
      <rPr>
        <sz val="7"/>
        <rFont val="Arial"/>
        <family val="2"/>
      </rPr>
      <t xml:space="preserve"> :</t>
    </r>
  </si>
  <si>
    <t>VS 6 DRAIN</t>
  </si>
  <si>
    <t>DRAIN TO SKID EDGE</t>
  </si>
  <si>
    <t>Pressurized Lube Oil System mtd on pump baseplate</t>
  </si>
  <si>
    <t>INTERCONNECTING PIPING PROVIDED BY</t>
  </si>
  <si>
    <t>PROVIDE SOLEPLATE FOR OH 3/4/5 PUMPS</t>
  </si>
  <si>
    <t>BOLT OH 3/4/5 PUMP TO PAD / FOUNDATION  :</t>
  </si>
  <si>
    <t>INTERCONNECTING PIPING BY</t>
  </si>
  <si>
    <t>COMPONENTS TO BE TESTED</t>
  </si>
  <si>
    <t xml:space="preserve">EST MAX SOUND POWER LEVEL </t>
  </si>
  <si>
    <t>PROVISIONS FOR VIB. PROBES</t>
  </si>
  <si>
    <t>PROVISIONS FOR TEMP PROBES</t>
  </si>
  <si>
    <t>COOLING WATER PIPING PLAN</t>
  </si>
  <si>
    <t>BASEPLATE:</t>
  </si>
  <si>
    <t>MAXIMUM DISCHARGE PRESSURE TO INCLUDE</t>
  </si>
  <si>
    <t>HYDROSTATIC</t>
  </si>
  <si>
    <t>NOZZLE LOAD TEST</t>
  </si>
  <si>
    <t>CHECK FOR CO-PLANAR  MOUNTING PAD SURFACES</t>
  </si>
  <si>
    <t>MECHANICAL RUN TEST UNTIL  OIL TEMP STABLE</t>
  </si>
  <si>
    <t>REMOVE / INSPECT HYDRODYNAMIC BEARINGS AFTER TEST</t>
  </si>
  <si>
    <t>WELDING AND REPAIRS</t>
  </si>
  <si>
    <t>ALTERNATE WELDING CODES AND STANDARDS</t>
  </si>
  <si>
    <t>MATERIAL INSPECTION</t>
  </si>
  <si>
    <t>PRESSURE LUBE SYSTEM TO ISO 10438-</t>
  </si>
  <si>
    <t>ISO 10438 DATA SHEETS ATTACHED</t>
  </si>
  <si>
    <t xml:space="preserve">Max &amp; min values refer </t>
  </si>
  <si>
    <t>only to the property</t>
  </si>
  <si>
    <t xml:space="preserve"> listed</t>
  </si>
  <si>
    <t>PURCH ORDER NO.</t>
  </si>
  <si>
    <t>REQ / SPEC NO. :</t>
  </si>
  <si>
    <t>identifies a cross referenced paraghaph in the document</t>
  </si>
  <si>
    <t>RELATIVE DENSITY :</t>
  </si>
  <si>
    <t>Bowl (if VS-type)</t>
  </si>
  <si>
    <t>STATIC THRUST</t>
  </si>
  <si>
    <t>REMARKS :</t>
  </si>
  <si>
    <t>52</t>
  </si>
  <si>
    <t>53</t>
  </si>
  <si>
    <t>55</t>
  </si>
  <si>
    <t>56</t>
  </si>
  <si>
    <t>57</t>
  </si>
  <si>
    <r>
      <t>F</t>
    </r>
    <r>
      <rPr>
        <i/>
        <sz val="8"/>
        <rFont val="Arial"/>
        <family val="2"/>
      </rPr>
      <t>d</t>
    </r>
  </si>
  <si>
    <t>6.1.22</t>
  </si>
  <si>
    <t>PRESSURE CASING AUX. CONNECTIONS: (6.4.3.2)</t>
  </si>
  <si>
    <t>SPECIAL FITTINGS FOR TRANSITIONING (6.4.3.3)</t>
  </si>
  <si>
    <t>(6.3.10)</t>
  </si>
  <si>
    <t>(6.3.6)</t>
  </si>
  <si>
    <t>DISCHARGE PRESSURE : (6.3.2)</t>
  </si>
  <si>
    <t>OPERATING CONDITIONS  (6.1.2)</t>
  </si>
  <si>
    <t>PREFERRED OPERATING REGION (6.1.11)</t>
  </si>
  <si>
    <t>(6.8.9)</t>
  </si>
  <si>
    <t>SPECIFIC SPEED (6.1.9)</t>
  </si>
  <si>
    <t>(6.5.5)</t>
  </si>
  <si>
    <t>MECHANICAL SEAL (6.8.1)</t>
  </si>
  <si>
    <t>(6.8.11)</t>
  </si>
  <si>
    <t>(6.9.2.4)</t>
  </si>
  <si>
    <t>INCLUDE PLOTTED VIBRATION SPECTRA (6.9.3.3)</t>
  </si>
  <si>
    <t>DYNAMIC BALANCE ROTOR (6.9.4.4)</t>
  </si>
  <si>
    <t>BEARINGS AND LUBRICATION (6.10.1.1)</t>
  </si>
  <si>
    <t>BEARING LIFE CALCULATIONS REQUIRED (6.10.1.6)</t>
  </si>
  <si>
    <t>(6.10.2.10)</t>
  </si>
  <si>
    <t>(6.10.2.11)</t>
  </si>
  <si>
    <t>(6.11.4)</t>
  </si>
  <si>
    <t>MATERIAL (6.12.1.1)</t>
  </si>
  <si>
    <t>(6.12.1.8)</t>
  </si>
  <si>
    <t>CORROSION DUE TO : (6.12.1.9)</t>
  </si>
  <si>
    <t>EROSION DUE TO : (6.12.1.9)</t>
  </si>
  <si>
    <t>Applicable Hardness Standard (6.12.1.12.3)</t>
  </si>
  <si>
    <t xml:space="preserve"> (6.12.2.5)</t>
  </si>
  <si>
    <t>(6.12.3.1)</t>
  </si>
  <si>
    <t>(6.12.3.4.e)</t>
  </si>
  <si>
    <t>MIN DESIGN METAL TEMP (6.12.4.1)</t>
  </si>
  <si>
    <t>(6.12.4.3)</t>
  </si>
  <si>
    <t>DRIVER (7.1.5)</t>
  </si>
  <si>
    <t>COUPLING:(7.2.3)</t>
  </si>
  <si>
    <t>COUPLING BALANCED TO ISO 1940-1 G6.3 (7.2.3)</t>
  </si>
  <si>
    <t>COUPLING IN COMPLIANCE WITH (7.2.4)</t>
  </si>
  <si>
    <t>COUPLING WITH PROPRIETARY CLAMPING DEVICE (7.2.11)</t>
  </si>
  <si>
    <t>COUPLING WITH HYDRAULIC FIT (7.2.10)</t>
  </si>
  <si>
    <t>COUPLING GUARD STANDARD PER (7.2.13.a)</t>
  </si>
  <si>
    <t>IGNITION HAZARD ASSMT TO EN 13463-1 (7.2.13.e)</t>
  </si>
  <si>
    <t>(7.2.13.f)</t>
  </si>
  <si>
    <t>BASEPLATE DRAINAGE (7.3.1)</t>
  </si>
  <si>
    <t>MOUNTING PADS SIZED FOR BASEPLATE LEVELING (7.3.5)</t>
  </si>
  <si>
    <t>MOUNTING PADS TO BE MACHINED (7.3.6)</t>
  </si>
  <si>
    <t>BASEPLATE CONSTRUCTION (7.3.14)</t>
  </si>
  <si>
    <t>BASEPLATE TEST (7.3.21)</t>
  </si>
  <si>
    <t>ACCELEROMETER (7.4.2.1)</t>
  </si>
  <si>
    <t>VIBRATION PROBES (7.4.2.2)</t>
  </si>
  <si>
    <t>TEMPERATURE (7.4.2.3)</t>
  </si>
  <si>
    <t>MONITORS AND CABLES SUPPLIED BY (7.4.2.4)</t>
  </si>
  <si>
    <t>MANIFOLD PIPING FOR PURCHASER CONNECTION (7.5.1.6)</t>
  </si>
  <si>
    <t>TAG ALL ORIFICES (7.5.2.4)</t>
  </si>
  <si>
    <t>SOCKET WELD CONN ON SEAL GLAND (7.5.2.8)</t>
  </si>
  <si>
    <t>SHOP INSPECTION (8.1.1)</t>
  </si>
  <si>
    <t>SUBMIT INSPECTION CHECK LIST (8.1.5)</t>
  </si>
  <si>
    <t>VENDOR TO KEEP REPAIR AND HT RCDS (8.2.1.1.c)</t>
  </si>
  <si>
    <t>ADDNL SUBSURFACE EXAMINATION (6.12.1.5) (8.2.1.3)</t>
  </si>
  <si>
    <t>CONNECTION BOLTING (7.5.1.7)</t>
  </si>
  <si>
    <t>DEFAULT TO TABLE 14</t>
  </si>
  <si>
    <t>ALTERNATIVE MATERIAL INSPECTIONS AND ACCEPTANCE CRITERIA (SEE TABLE 14) (8.2.2.5)</t>
  </si>
  <si>
    <t>CLEANLINESS PRIOR TO FINAL ASSEMBLY (8.2.2.6)</t>
  </si>
  <si>
    <t>HARDNESS TEST REQUIRED (8.2.2.7)</t>
  </si>
  <si>
    <t>PMI TESTING REQUIRED (8.2.2.8)</t>
  </si>
  <si>
    <t>INSPECTION REQUIRED FOR CONNECTION WELDS (6.12.3.4.d)</t>
  </si>
  <si>
    <t>VENDOR SUBMIT TEST PROCEDURES (8.3.1.1)</t>
  </si>
  <si>
    <t>RETEST ON SEAL LEAKAGE (8.3.3.2.d)</t>
  </si>
  <si>
    <t>TEST DATA POINTS TO (8.3.3.3)</t>
  </si>
  <si>
    <t>TEST TOLERANCES TO (8.3.3.4)</t>
  </si>
  <si>
    <t>TEST NPSHA LIMITED TO 110% SITE NPSHA (8.3.3.6)</t>
  </si>
  <si>
    <t>RETEST REQUIRED AFTER FINAL HEAD ADJ (8.3.3.7.b)</t>
  </si>
  <si>
    <t>TEST IN COMPLIANCE WITH (8.3.3.2)</t>
  </si>
  <si>
    <t>4 HR. MECH RUN AFTER  OIL TEMP STABLE (8.3.4.2.1)</t>
  </si>
  <si>
    <t>4 HR. MECH RUN TEST (8.3.4.2.2)</t>
  </si>
  <si>
    <t>NPSH TESTING TO HI 1.6 OR ISO 9906 (8.3.4.3.3)</t>
  </si>
  <si>
    <t>NPSH-1ST STG ONLY (8.3.4.3.2)</t>
  </si>
  <si>
    <t>NPSH (8.3.4.3.1) (8.3.4.3.4)</t>
  </si>
  <si>
    <t>COMPLETE UNIT TEST (8.3.4.4.1)</t>
  </si>
  <si>
    <t>SOUND LEVEL TEST (8.3.4.5)</t>
  </si>
  <si>
    <t>AUXILIARY EQUIPMENT TEST  (8.3.4.6)</t>
  </si>
  <si>
    <t>LOCATION OF AUXILIARY EQUIPENT TEST</t>
  </si>
  <si>
    <t>BRG HSG RESONANCE TEST (8.3.4.7)</t>
  </si>
  <si>
    <t>SHIPMENT: (8.4.1)</t>
  </si>
  <si>
    <t>SHAFT FLEXIBILITY INDEX (SFI) (9.1.1.3)</t>
  </si>
  <si>
    <t>CONNECTION DESIGN APPROVAL (9.2.1.4)</t>
  </si>
  <si>
    <t>SHRINK FIT -LIMITED MOVEMENT IMPELLERS  (9.2.2.3)</t>
  </si>
  <si>
    <t>LATERAL ANALYSIS REQUIRED (9.1.3.4) (9.2.4.1.3)</t>
  </si>
  <si>
    <t>REVIEW AND APPROVE THRUST BEARING SIZE : (9.2.5.2.4)</t>
  </si>
  <si>
    <t>(6.10.2.2) (6.11.3) (9.6.1)</t>
  </si>
  <si>
    <t>(9.2.6.5)</t>
  </si>
  <si>
    <t>(9.2.7.5)</t>
  </si>
  <si>
    <t>ROTOR STORAGE ORIENTATION (9.2.8.2)</t>
  </si>
  <si>
    <t>N2 PURGE (9.2.8.4)</t>
  </si>
  <si>
    <t>STRUCTURAL ANALYSIS (9.3.5)</t>
  </si>
  <si>
    <t>SEPARTATE MOUNTING PLATE (9.3.8.3.1)</t>
  </si>
  <si>
    <t>PROVIDE SEPARATE SOLEPLATE (9.3.8.3.3)</t>
  </si>
  <si>
    <t>STRUCTURAL RESONANCE TEST (9.3.9.2)</t>
  </si>
  <si>
    <t>HARDENED SLEEVES UNDER BEARINGS (9.3.10.5)</t>
  </si>
  <si>
    <t>HYDROSTATIC TEST OF BOWLS &amp; COLUMN (9.3.13.2)</t>
  </si>
  <si>
    <t>DRAIN PIPED TO SURFACE (9.3.13.5)</t>
  </si>
  <si>
    <t>COORDINATION MEETING REQUIRED (10.1.3)</t>
  </si>
  <si>
    <t>INSTALLATION LIST IN PROPOSAL (10.2.3.l)</t>
  </si>
  <si>
    <t>OUTLINE OF PROC FOR OPTIONAL TESTS (10.2.5)</t>
  </si>
  <si>
    <t xml:space="preserve">COMPONENT BALANCE TO ISO 1940 G1.0 </t>
  </si>
  <si>
    <t>MAX. SOUND POWER LEVEL REQ'D (6.1.14)</t>
  </si>
  <si>
    <t>HEATING AND COOLING (6.1.17)</t>
  </si>
  <si>
    <t>TEMP. GAUGES (WITH THERMOWELLS) (9.1.3.6)</t>
  </si>
  <si>
    <t>RESIDUAL UNBALANCE TEST (J.4.1.2)</t>
  </si>
  <si>
    <t xml:space="preserve">PERFORMANCE TEST </t>
  </si>
  <si>
    <t>note may also contain a drop down list</t>
  </si>
  <si>
    <t>LOCATION OF CLEANLINESS INSPECTION</t>
  </si>
  <si>
    <t>OH3 BACKPULLOUT LIFTING DEVICE REQD. (9.1.2.6)</t>
  </si>
  <si>
    <t xml:space="preserve">DETAILS OF LIFTING DEVICES </t>
  </si>
  <si>
    <t>SHIPPING &amp; STORAGE CONTAINER FOR VERT STORAGE (9.2.8.3)</t>
  </si>
  <si>
    <t>TORSIONAL ANALYSIS / REPORT (6.9.2.10)</t>
  </si>
  <si>
    <t>PROGRESS REPORTS</t>
  </si>
  <si>
    <t>MODAL ANALYSIS REQUIRED (9.3.9.2)</t>
  </si>
  <si>
    <t>VFD STEADY STATE DAMPED RESPONSE ANALYSIS (6.9.2.3)</t>
  </si>
  <si>
    <t>ADDITIONNAL DATA REQUIRING 20 YEARS RETENTION (8.2.1.1)</t>
  </si>
  <si>
    <t>TEST WITH SUBSTITUTE SEAL (8.3.3.2.b)</t>
  </si>
  <si>
    <t xml:space="preserve">CASTING FACTORS USED IN DESIGN ( TABLE 3) </t>
  </si>
  <si>
    <t>SOURCE OF MATERIAL PROPERTIES</t>
  </si>
  <si>
    <t>PARTICULATE SIZE (DIA IN MICRONS)</t>
  </si>
  <si>
    <t>PARTICULATE CONCENTRATION (PPM)</t>
  </si>
  <si>
    <t>IDENTIFY LOCATION ON BASEPLATE</t>
  </si>
  <si>
    <t xml:space="preserve">SEAL SUPPORT SYSTEM MOUNTED ON PUMP BASEPLATE </t>
  </si>
  <si>
    <t>(7.5.1.4)</t>
  </si>
  <si>
    <t>WELDING REQUIREMENT (APPLICABLE CODE OR STANDARD)</t>
  </si>
  <si>
    <t>WELDER/OPERATOR QUALIFICATION</t>
  </si>
  <si>
    <t>WELDING PROCEDURE QUALIFICATION</t>
  </si>
  <si>
    <t>NON-PRESSURE RETAINING STRUCTURAL WELDING SUCH AS BASEPLATES OR SUPPORTS</t>
  </si>
  <si>
    <t>MAGNETIC PARTICLE OR LIQUID PENETRANT EXAMINATION OF PLATE EDGES</t>
  </si>
  <si>
    <t>POSTWELD HEAT TREATMENT</t>
  </si>
  <si>
    <t>POSTWELD HEAT TREATMENT OF CASING FABRICATION WELDS</t>
  </si>
  <si>
    <t>NPSH3 AT RATED FLOW :</t>
  </si>
  <si>
    <t>NPSH MARGIN AT RATED FLOW :</t>
  </si>
  <si>
    <t>FLOW  :</t>
  </si>
  <si>
    <t>CL PUMP TO U/S BASEPLATE</t>
  </si>
  <si>
    <t>STARTING METHOD</t>
  </si>
  <si>
    <t>SEE DRIVER DATA SHEET</t>
  </si>
  <si>
    <t xml:space="preserve">This data sheet is intended to be used in its Excel format. As such there are numerous cells which contain drop-down selections. </t>
  </si>
  <si>
    <t>User should use 'Page Setup' to ensure printing is on the correct paper size.</t>
  </si>
  <si>
    <r>
      <t>API 610 11</t>
    </r>
    <r>
      <rPr>
        <b/>
        <vertAlign val="superscript"/>
        <sz val="14"/>
        <rFont val="Arial"/>
        <family val="2"/>
      </rPr>
      <t>th</t>
    </r>
    <r>
      <rPr>
        <b/>
        <sz val="14"/>
        <rFont val="Arial"/>
        <family val="2"/>
      </rPr>
      <t xml:space="preserve"> Edition Data Sheets</t>
    </r>
  </si>
  <si>
    <t>As these selections are not presented to the user until the cursor is on the cell, the cells which contain a drop-down selection have been identified by colouring the cell Light Green.</t>
  </si>
  <si>
    <t>In addition if the selected cell has a cross reference in the specification, a pop-up box will appear indicating the reference paragraph and some or all of the content of the referenced paragraph. These cells are coloured Light Grey</t>
  </si>
  <si>
    <t>C.L. Impeller</t>
  </si>
  <si>
    <t>BEARING TYPE:</t>
  </si>
  <si>
    <t xml:space="preserve">NOTIFICATION OF SUCCESSFUL SHOP </t>
  </si>
  <si>
    <t xml:space="preserve">  PERFORMANCE TEST (8.1.1.c) (8.3.3.5)</t>
  </si>
  <si>
    <t>MAX. ALLOW. SOUND PRESS. LEVEL REQD (6.1.14)</t>
  </si>
  <si>
    <r>
      <t xml:space="preserve">H2S CONCENTRATION (ppm) : </t>
    </r>
    <r>
      <rPr>
        <sz val="6"/>
        <rFont val="Arial"/>
        <family val="2"/>
      </rPr>
      <t>(6.12.1.12)</t>
    </r>
  </si>
  <si>
    <r>
      <t>THREADED CONS FOR PIPELINE SERVICE &amp; &lt; 50°C</t>
    </r>
    <r>
      <rPr>
        <sz val="6"/>
        <rFont val="Arial"/>
        <family val="2"/>
      </rPr>
      <t xml:space="preserve"> (6.4.3.2)</t>
    </r>
  </si>
  <si>
    <r>
      <t>REDUCED-HARDNESS MATERIALS REQ'D</t>
    </r>
    <r>
      <rPr>
        <sz val="6"/>
        <rFont val="Arial"/>
        <family val="2"/>
      </rPr>
      <t xml:space="preserve"> (6.12.1.12.1)</t>
    </r>
  </si>
  <si>
    <r>
      <t>NON-GROUT CONSTRUCTION :</t>
    </r>
    <r>
      <rPr>
        <sz val="6"/>
        <rFont val="Arial"/>
        <family val="2"/>
      </rPr>
      <t xml:space="preserve"> (7.3.13)</t>
    </r>
  </si>
  <si>
    <r>
      <t xml:space="preserve">CASING RETIREMENT THICKNESS DRAWING </t>
    </r>
    <r>
      <rPr>
        <sz val="6"/>
        <rFont val="Arial"/>
        <family val="2"/>
      </rPr>
      <t>(10.3.2.3)</t>
    </r>
  </si>
  <si>
    <r>
      <t xml:space="preserve">FLANGES RQD IN PLACE OF SKT WELD UNIONS </t>
    </r>
    <r>
      <rPr>
        <sz val="6"/>
        <rFont val="Arial"/>
        <family val="2"/>
      </rPr>
      <t>(7.5.2.8)</t>
    </r>
  </si>
  <si>
    <t>°C</t>
  </si>
  <si>
    <t>Bara</t>
  </si>
  <si>
    <t>Bar</t>
  </si>
  <si>
    <t>m3/h</t>
  </si>
  <si>
    <t>Cp</t>
  </si>
  <si>
    <t>kW</t>
  </si>
  <si>
    <t>kJ/(kg-K)</t>
  </si>
  <si>
    <t>mmHg</t>
  </si>
  <si>
    <t>mm</t>
  </si>
  <si>
    <t xml:space="preserve">m3/s, rpm, m </t>
  </si>
  <si>
    <t>m3/s, rpm, m</t>
  </si>
  <si>
    <t xml:space="preserve">   kg</t>
  </si>
  <si>
    <t>N</t>
  </si>
</sst>
</file>

<file path=xl/styles.xml><?xml version="1.0" encoding="utf-8"?>
<styleSheet xmlns="http://schemas.openxmlformats.org/spreadsheetml/2006/main">
  <numFmts count="1">
    <numFmt numFmtId="164" formatCode="mm/dd/yy"/>
  </numFmts>
  <fonts count="73">
    <font>
      <sz val="10"/>
      <name val="Arial"/>
      <family val="2"/>
    </font>
    <font>
      <b/>
      <sz val="10"/>
      <name val="Arial"/>
    </font>
    <font>
      <sz val="10"/>
      <name val="Arial"/>
      <family val="2"/>
    </font>
    <font>
      <sz val="7"/>
      <color indexed="17"/>
      <name val="Arial"/>
      <family val="2"/>
    </font>
    <font>
      <sz val="7"/>
      <name val="Arial"/>
      <family val="2"/>
    </font>
    <font>
      <b/>
      <sz val="10"/>
      <name val="MS Sans Serif"/>
      <family val="2"/>
    </font>
    <font>
      <b/>
      <sz val="7"/>
      <name val="Arial"/>
      <family val="2"/>
    </font>
    <font>
      <sz val="7"/>
      <color indexed="12"/>
      <name val="Arial"/>
      <family val="2"/>
    </font>
    <font>
      <b/>
      <sz val="7"/>
      <name val="Arial"/>
      <family val="2"/>
    </font>
    <font>
      <sz val="7"/>
      <name val="Arial"/>
      <family val="2"/>
    </font>
    <font>
      <sz val="7"/>
      <color indexed="17"/>
      <name val="Arial"/>
      <family val="2"/>
    </font>
    <font>
      <sz val="7"/>
      <color indexed="10"/>
      <name val="Arial"/>
      <family val="2"/>
    </font>
    <font>
      <b/>
      <sz val="7"/>
      <color indexed="17"/>
      <name val="Arial"/>
      <family val="2"/>
    </font>
    <font>
      <b/>
      <sz val="7"/>
      <color indexed="12"/>
      <name val="Arial"/>
      <family val="2"/>
    </font>
    <font>
      <b/>
      <sz val="7"/>
      <color indexed="8"/>
      <name val="Arial"/>
      <family val="2"/>
    </font>
    <font>
      <sz val="10"/>
      <color indexed="12"/>
      <name val="Arial"/>
      <family val="2"/>
    </font>
    <font>
      <sz val="10"/>
      <color indexed="12"/>
      <name val="MS Sans Serif"/>
      <family val="2"/>
    </font>
    <font>
      <b/>
      <sz val="10"/>
      <name val="MS Sans Serif"/>
      <family val="2"/>
    </font>
    <font>
      <sz val="7"/>
      <color indexed="8"/>
      <name val="Arial"/>
      <family val="2"/>
    </font>
    <font>
      <sz val="10"/>
      <name val="Times New Roman"/>
      <family val="1"/>
    </font>
    <font>
      <b/>
      <sz val="9"/>
      <name val="Arial"/>
      <family val="2"/>
    </font>
    <font>
      <sz val="10"/>
      <name val="Arial"/>
      <family val="2"/>
    </font>
    <font>
      <sz val="9"/>
      <name val="Times New Roman"/>
      <family val="1"/>
    </font>
    <font>
      <b/>
      <sz val="14"/>
      <name val="Times New Roman"/>
      <family val="1"/>
    </font>
    <font>
      <sz val="9"/>
      <name val="Arial"/>
      <family val="2"/>
    </font>
    <font>
      <sz val="8"/>
      <name val="Wingdings"/>
      <charset val="2"/>
    </font>
    <font>
      <sz val="8"/>
      <name val="Times New Roman"/>
      <family val="1"/>
    </font>
    <font>
      <sz val="5"/>
      <name val="Small Fonts"/>
      <family val="2"/>
    </font>
    <font>
      <sz val="6.5"/>
      <name val="Arial"/>
      <family val="2"/>
    </font>
    <font>
      <sz val="5"/>
      <name val="Arial"/>
      <family val="2"/>
    </font>
    <font>
      <sz val="8"/>
      <name val="Arial"/>
      <family val="2"/>
    </font>
    <font>
      <b/>
      <sz val="10"/>
      <color indexed="8"/>
      <name val="Arial"/>
      <family val="2"/>
    </font>
    <font>
      <b/>
      <sz val="10"/>
      <name val="Arial"/>
      <family val="2"/>
    </font>
    <font>
      <vertAlign val="subscript"/>
      <sz val="7"/>
      <name val="Arial"/>
      <family val="2"/>
    </font>
    <font>
      <vertAlign val="superscript"/>
      <sz val="9"/>
      <name val="Arial"/>
      <family val="2"/>
    </font>
    <font>
      <sz val="10"/>
      <name val="MS Sans Serif"/>
      <family val="2"/>
    </font>
    <font>
      <b/>
      <sz val="8"/>
      <name val="Arial"/>
      <family val="2"/>
    </font>
    <font>
      <sz val="9.5"/>
      <name val="Arial"/>
      <family val="2"/>
    </font>
    <font>
      <sz val="7"/>
      <name val="Wingdings"/>
      <charset val="2"/>
    </font>
    <font>
      <b/>
      <sz val="7"/>
      <name val="Wingdings"/>
      <charset val="2"/>
    </font>
    <font>
      <sz val="6"/>
      <name val="Arial"/>
      <family val="2"/>
    </font>
    <font>
      <sz val="8"/>
      <color indexed="10"/>
      <name val="Arial"/>
      <family val="2"/>
    </font>
    <font>
      <sz val="8"/>
      <color indexed="12"/>
      <name val="Arial"/>
      <family val="2"/>
    </font>
    <font>
      <b/>
      <sz val="10"/>
      <color indexed="12"/>
      <name val="Arial"/>
      <family val="2"/>
    </font>
    <font>
      <b/>
      <sz val="10"/>
      <name val="Wingdings"/>
      <charset val="2"/>
    </font>
    <font>
      <sz val="10"/>
      <name val="Arial"/>
      <family val="2"/>
    </font>
    <font>
      <sz val="7"/>
      <name val="Symbol"/>
      <family val="1"/>
      <charset val="2"/>
    </font>
    <font>
      <b/>
      <sz val="7"/>
      <color indexed="30"/>
      <name val="Arial"/>
      <family val="2"/>
    </font>
    <font>
      <sz val="8"/>
      <color indexed="30"/>
      <name val="Arial"/>
      <family val="2"/>
    </font>
    <font>
      <sz val="7"/>
      <color indexed="30"/>
      <name val="Arial"/>
      <family val="2"/>
    </font>
    <font>
      <sz val="8"/>
      <name val="Arial"/>
      <family val="2"/>
    </font>
    <font>
      <i/>
      <sz val="8"/>
      <name val="Arial"/>
      <family val="2"/>
    </font>
    <font>
      <i/>
      <vertAlign val="subscript"/>
      <sz val="8"/>
      <name val="Arial"/>
      <family val="2"/>
    </font>
    <font>
      <sz val="7"/>
      <name val="Arial"/>
      <family val="2"/>
    </font>
    <font>
      <b/>
      <sz val="7"/>
      <name val="Arial"/>
      <family val="2"/>
    </font>
    <font>
      <i/>
      <sz val="7"/>
      <name val="Arial"/>
      <family val="2"/>
    </font>
    <font>
      <sz val="10"/>
      <name val="Symbol"/>
      <family val="1"/>
      <charset val="2"/>
    </font>
    <font>
      <b/>
      <sz val="7"/>
      <color indexed="12"/>
      <name val="Arial"/>
      <family val="2"/>
    </font>
    <font>
      <sz val="7"/>
      <color indexed="12"/>
      <name val="Arial"/>
      <family val="2"/>
    </font>
    <font>
      <sz val="8"/>
      <name val="Symbol"/>
      <family val="1"/>
      <charset val="2"/>
    </font>
    <font>
      <sz val="7"/>
      <name val="Arial"/>
    </font>
    <font>
      <b/>
      <sz val="7"/>
      <color indexed="22"/>
      <name val="Arial"/>
      <family val="2"/>
    </font>
    <font>
      <sz val="10"/>
      <name val="MS Sans Serif"/>
    </font>
    <font>
      <sz val="8"/>
      <name val="MS Sans Serif"/>
    </font>
    <font>
      <b/>
      <vertAlign val="superscript"/>
      <sz val="14"/>
      <name val="Arial"/>
      <family val="2"/>
    </font>
    <font>
      <b/>
      <sz val="14"/>
      <name val="Arial"/>
      <family val="2"/>
    </font>
    <font>
      <sz val="11"/>
      <name val="Arial"/>
      <family val="2"/>
    </font>
    <font>
      <strike/>
      <sz val="7"/>
      <name val="Arial"/>
      <family val="2"/>
    </font>
    <font>
      <b/>
      <strike/>
      <sz val="7"/>
      <color indexed="12"/>
      <name val="Arial"/>
      <family val="2"/>
    </font>
    <font>
      <strike/>
      <sz val="7"/>
      <name val="Arial"/>
    </font>
    <font>
      <sz val="10"/>
      <name val="Arial"/>
    </font>
    <font>
      <strike/>
      <sz val="7"/>
      <color indexed="10"/>
      <name val="Arial"/>
      <family val="2"/>
    </font>
    <font>
      <strike/>
      <sz val="10"/>
      <name val="Arial"/>
      <family val="2"/>
    </font>
  </fonts>
  <fills count="7">
    <fill>
      <patternFill patternType="none"/>
    </fill>
    <fill>
      <patternFill patternType="gray125"/>
    </fill>
    <fill>
      <patternFill patternType="solid">
        <fgColor indexed="42"/>
        <bgColor indexed="64"/>
      </patternFill>
    </fill>
    <fill>
      <patternFill patternType="solid">
        <fgColor indexed="9"/>
        <bgColor indexed="9"/>
      </patternFill>
    </fill>
    <fill>
      <patternFill patternType="solid">
        <fgColor indexed="47"/>
        <bgColor indexed="64"/>
      </patternFill>
    </fill>
    <fill>
      <patternFill patternType="solid">
        <fgColor indexed="65"/>
        <bgColor indexed="64"/>
      </patternFill>
    </fill>
    <fill>
      <patternFill patternType="solid">
        <fgColor theme="0"/>
        <bgColor indexed="64"/>
      </patternFill>
    </fill>
  </fills>
  <borders count="73">
    <border>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8"/>
      </bottom>
      <diagonal/>
    </border>
    <border>
      <left/>
      <right/>
      <top/>
      <bottom style="hair">
        <color indexed="8"/>
      </bottom>
      <diagonal/>
    </border>
    <border>
      <left/>
      <right style="thin">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s>
  <cellStyleXfs count="4">
    <xf numFmtId="0" fontId="0" fillId="0" borderId="0"/>
    <xf numFmtId="0" fontId="19" fillId="0" borderId="1" applyNumberFormat="0" applyFill="0" applyBorder="0" applyAlignment="0" applyProtection="0">
      <protection locked="0"/>
    </xf>
    <xf numFmtId="0" fontId="62" fillId="0" borderId="0"/>
    <xf numFmtId="0" fontId="35" fillId="0" borderId="0"/>
  </cellStyleXfs>
  <cellXfs count="1182">
    <xf numFmtId="0" fontId="0" fillId="0" borderId="0" xfId="0"/>
    <xf numFmtId="49" fontId="9" fillId="0" borderId="2" xfId="0" applyNumberFormat="1" applyFont="1" applyFill="1" applyBorder="1" applyProtection="1"/>
    <xf numFmtId="49" fontId="9" fillId="0" borderId="2" xfId="0" applyNumberFormat="1" applyFont="1" applyBorder="1" applyAlignment="1" applyProtection="1">
      <alignment horizontal="left"/>
    </xf>
    <xf numFmtId="49" fontId="0" fillId="0" borderId="0" xfId="0" applyNumberFormat="1"/>
    <xf numFmtId="49" fontId="9" fillId="0" borderId="0" xfId="0" applyNumberFormat="1" applyFont="1" applyFill="1" applyProtection="1"/>
    <xf numFmtId="49" fontId="9" fillId="0" borderId="0" xfId="0" applyNumberFormat="1" applyFont="1" applyFill="1" applyBorder="1" applyProtection="1"/>
    <xf numFmtId="49" fontId="9" fillId="0" borderId="0" xfId="0" applyNumberFormat="1" applyFont="1" applyFill="1" applyBorder="1" applyAlignment="1" applyProtection="1">
      <alignment horizontal="left"/>
    </xf>
    <xf numFmtId="49" fontId="10" fillId="0" borderId="0" xfId="0" applyNumberFormat="1" applyFont="1" applyFill="1" applyBorder="1" applyAlignment="1" applyProtection="1">
      <alignment horizontal="left"/>
    </xf>
    <xf numFmtId="49" fontId="10" fillId="0" borderId="0" xfId="0" applyNumberFormat="1" applyFont="1" applyFill="1" applyBorder="1" applyAlignment="1" applyProtection="1">
      <alignment horizontal="centerContinuous"/>
    </xf>
    <xf numFmtId="49" fontId="8" fillId="0" borderId="3" xfId="0" applyNumberFormat="1" applyFont="1" applyFill="1" applyBorder="1" applyAlignment="1" applyProtection="1">
      <alignment horizontal="center" vertical="center"/>
    </xf>
    <xf numFmtId="49" fontId="9" fillId="0" borderId="3" xfId="0" applyNumberFormat="1" applyFont="1" applyFill="1" applyBorder="1" applyProtection="1"/>
    <xf numFmtId="49" fontId="9" fillId="0" borderId="4" xfId="0" applyNumberFormat="1" applyFont="1" applyFill="1" applyBorder="1" applyProtection="1"/>
    <xf numFmtId="49" fontId="18" fillId="0" borderId="0" xfId="0" applyNumberFormat="1" applyFont="1" applyFill="1" applyBorder="1" applyAlignment="1" applyProtection="1">
      <alignment horizontal="left"/>
    </xf>
    <xf numFmtId="49" fontId="7" fillId="0" borderId="0" xfId="0" applyNumberFormat="1" applyFont="1" applyBorder="1" applyAlignment="1" applyProtection="1">
      <alignment horizontal="left"/>
    </xf>
    <xf numFmtId="49" fontId="18" fillId="0" borderId="0" xfId="0" applyNumberFormat="1" applyFont="1" applyBorder="1" applyAlignment="1" applyProtection="1">
      <alignment horizontal="left"/>
    </xf>
    <xf numFmtId="49" fontId="18" fillId="0" borderId="5" xfId="0" applyNumberFormat="1" applyFont="1" applyFill="1" applyBorder="1" applyAlignment="1" applyProtection="1">
      <alignment horizontal="left"/>
    </xf>
    <xf numFmtId="49" fontId="11" fillId="0" borderId="0" xfId="0" applyNumberFormat="1" applyFont="1" applyBorder="1" applyAlignment="1" applyProtection="1">
      <alignment horizontal="left"/>
    </xf>
    <xf numFmtId="49" fontId="9" fillId="0" borderId="6" xfId="0" applyNumberFormat="1" applyFont="1" applyFill="1" applyBorder="1" applyProtection="1"/>
    <xf numFmtId="49" fontId="9" fillId="0" borderId="3" xfId="0" applyNumberFormat="1" applyFont="1" applyFill="1" applyBorder="1" applyAlignment="1" applyProtection="1">
      <alignment horizontal="left"/>
    </xf>
    <xf numFmtId="49" fontId="7" fillId="0" borderId="0" xfId="0" applyNumberFormat="1" applyFont="1" applyFill="1" applyProtection="1"/>
    <xf numFmtId="49" fontId="8" fillId="0" borderId="0" xfId="0" applyNumberFormat="1" applyFont="1" applyFill="1" applyBorder="1" applyAlignment="1" applyProtection="1">
      <alignment horizontal="center" vertical="center"/>
      <protection locked="0"/>
    </xf>
    <xf numFmtId="49" fontId="9" fillId="0" borderId="0" xfId="0" applyNumberFormat="1" applyFont="1" applyBorder="1" applyAlignment="1" applyProtection="1">
      <alignment horizontal="left"/>
    </xf>
    <xf numFmtId="49" fontId="8" fillId="0" borderId="0" xfId="0" applyNumberFormat="1" applyFont="1" applyFill="1" applyBorder="1" applyAlignment="1" applyProtection="1">
      <alignment horizontal="center" vertical="center"/>
    </xf>
    <xf numFmtId="49" fontId="0" fillId="0" borderId="0" xfId="0" applyNumberFormat="1" applyProtection="1"/>
    <xf numFmtId="49" fontId="7" fillId="0" borderId="0" xfId="0" applyNumberFormat="1" applyFont="1" applyBorder="1" applyProtection="1"/>
    <xf numFmtId="49" fontId="9" fillId="0" borderId="3" xfId="0" applyNumberFormat="1" applyFont="1" applyBorder="1" applyAlignment="1" applyProtection="1">
      <alignment horizontal="left"/>
    </xf>
    <xf numFmtId="49" fontId="8" fillId="0" borderId="0" xfId="0" applyNumberFormat="1" applyFont="1" applyBorder="1" applyAlignment="1" applyProtection="1">
      <alignment horizontal="center" vertical="center"/>
      <protection locked="0"/>
    </xf>
    <xf numFmtId="49" fontId="14" fillId="0" borderId="5" xfId="0" applyNumberFormat="1" applyFont="1" applyFill="1" applyBorder="1" applyAlignment="1" applyProtection="1">
      <alignment horizontal="centerContinuous" vertical="center"/>
    </xf>
    <xf numFmtId="49" fontId="12" fillId="0" borderId="0" xfId="0" applyNumberFormat="1" applyFont="1" applyBorder="1" applyAlignment="1" applyProtection="1">
      <alignment horizontal="left"/>
    </xf>
    <xf numFmtId="49" fontId="9" fillId="0" borderId="5" xfId="0" applyNumberFormat="1" applyFont="1" applyFill="1" applyBorder="1" applyAlignment="1" applyProtection="1">
      <alignment horizontal="left"/>
    </xf>
    <xf numFmtId="49" fontId="8" fillId="0" borderId="0" xfId="0" applyNumberFormat="1" applyFont="1" applyFill="1" applyBorder="1" applyAlignment="1" applyProtection="1">
      <alignment horizontal="centerContinuous" vertical="center"/>
    </xf>
    <xf numFmtId="49" fontId="8" fillId="0" borderId="5" xfId="0" applyNumberFormat="1" applyFont="1" applyFill="1" applyBorder="1" applyAlignment="1" applyProtection="1">
      <alignment horizontal="centerContinuous" vertical="center"/>
    </xf>
    <xf numFmtId="49" fontId="9" fillId="0" borderId="0" xfId="0" applyNumberFormat="1" applyFont="1" applyFill="1" applyBorder="1" applyAlignment="1" applyProtection="1">
      <alignment horizontal="centerContinuous"/>
    </xf>
    <xf numFmtId="49" fontId="7" fillId="0" borderId="0" xfId="0" applyNumberFormat="1" applyFont="1" applyProtection="1"/>
    <xf numFmtId="49" fontId="9" fillId="0" borderId="0" xfId="0" applyNumberFormat="1" applyFont="1" applyProtection="1"/>
    <xf numFmtId="49" fontId="8" fillId="0" borderId="0" xfId="0" applyNumberFormat="1" applyFont="1" applyFill="1" applyBorder="1" applyAlignment="1" applyProtection="1">
      <alignment horizontal="left"/>
    </xf>
    <xf numFmtId="49" fontId="9" fillId="0" borderId="0" xfId="0" applyNumberFormat="1" applyFont="1"/>
    <xf numFmtId="49" fontId="4" fillId="0" borderId="4" xfId="0" applyNumberFormat="1" applyFont="1" applyFill="1" applyBorder="1" applyProtection="1"/>
    <xf numFmtId="49" fontId="16" fillId="0" borderId="7" xfId="0" applyNumberFormat="1" applyFont="1" applyFill="1" applyBorder="1" applyProtection="1"/>
    <xf numFmtId="49" fontId="15" fillId="0" borderId="2" xfId="0" applyNumberFormat="1" applyFont="1" applyFill="1" applyBorder="1" applyProtection="1"/>
    <xf numFmtId="49" fontId="10" fillId="0" borderId="2" xfId="0" applyNumberFormat="1" applyFont="1" applyFill="1" applyBorder="1" applyAlignment="1" applyProtection="1"/>
    <xf numFmtId="49" fontId="4" fillId="0" borderId="8" xfId="0" applyNumberFormat="1" applyFont="1" applyFill="1" applyBorder="1" applyProtection="1"/>
    <xf numFmtId="49" fontId="15" fillId="0" borderId="0" xfId="0" applyNumberFormat="1" applyFont="1" applyFill="1" applyBorder="1" applyAlignment="1" applyProtection="1">
      <alignment horizontal="centerContinuous"/>
    </xf>
    <xf numFmtId="49" fontId="17" fillId="0" borderId="9" xfId="0" applyNumberFormat="1" applyFont="1" applyFill="1" applyBorder="1" applyAlignment="1" applyProtection="1">
      <alignment horizontal="centerContinuous"/>
    </xf>
    <xf numFmtId="49" fontId="15" fillId="0" borderId="3" xfId="0" applyNumberFormat="1" applyFont="1" applyFill="1" applyBorder="1" applyAlignment="1" applyProtection="1">
      <alignment horizontal="centerContinuous"/>
    </xf>
    <xf numFmtId="49" fontId="6" fillId="0" borderId="3" xfId="0" applyNumberFormat="1" applyFont="1" applyFill="1" applyBorder="1" applyAlignment="1" applyProtection="1">
      <alignment horizontal="center" vertical="center"/>
    </xf>
    <xf numFmtId="49" fontId="7" fillId="0" borderId="3" xfId="0" applyNumberFormat="1" applyFont="1" applyFill="1" applyBorder="1" applyProtection="1"/>
    <xf numFmtId="49" fontId="11" fillId="0" borderId="3" xfId="0" applyNumberFormat="1" applyFont="1" applyFill="1" applyBorder="1" applyAlignment="1" applyProtection="1"/>
    <xf numFmtId="49" fontId="7" fillId="0" borderId="3" xfId="0" applyNumberFormat="1" applyFont="1" applyFill="1" applyBorder="1" applyAlignment="1" applyProtection="1">
      <alignment horizontal="left"/>
    </xf>
    <xf numFmtId="49" fontId="11" fillId="0" borderId="0" xfId="0" applyNumberFormat="1" applyFont="1" applyProtection="1"/>
    <xf numFmtId="49" fontId="7" fillId="0" borderId="0" xfId="0" applyNumberFormat="1" applyFont="1" applyBorder="1" applyAlignment="1" applyProtection="1">
      <alignment horizontal="centerContinuous"/>
    </xf>
    <xf numFmtId="49" fontId="11" fillId="0" borderId="0" xfId="0" applyNumberFormat="1" applyFont="1" applyBorder="1" applyAlignment="1" applyProtection="1">
      <alignment horizontal="centerContinuous"/>
    </xf>
    <xf numFmtId="0" fontId="19" fillId="0" borderId="0" xfId="0" applyFont="1" applyProtection="1"/>
    <xf numFmtId="0" fontId="19" fillId="0" borderId="10" xfId="0" applyFont="1" applyBorder="1" applyProtection="1"/>
    <xf numFmtId="0" fontId="19" fillId="0" borderId="11" xfId="0" applyFont="1" applyBorder="1" applyProtection="1"/>
    <xf numFmtId="0" fontId="19" fillId="0" borderId="12" xfId="0" applyFont="1" applyBorder="1" applyProtection="1"/>
    <xf numFmtId="0" fontId="19" fillId="0" borderId="13" xfId="0" applyFont="1" applyBorder="1" applyProtection="1"/>
    <xf numFmtId="0" fontId="19" fillId="0" borderId="0" xfId="0" applyFont="1" applyBorder="1" applyProtection="1"/>
    <xf numFmtId="0" fontId="19" fillId="0" borderId="0" xfId="0" applyFont="1" applyAlignment="1" applyProtection="1"/>
    <xf numFmtId="0" fontId="19" fillId="0" borderId="0" xfId="0" applyFont="1" applyBorder="1" applyAlignment="1" applyProtection="1">
      <alignment horizontal="centerContinuous"/>
    </xf>
    <xf numFmtId="0" fontId="19" fillId="0" borderId="1" xfId="0" applyFont="1" applyBorder="1" applyProtection="1"/>
    <xf numFmtId="0" fontId="20" fillId="0" borderId="13" xfId="0" applyFont="1" applyBorder="1" applyAlignment="1" applyProtection="1">
      <alignment horizontal="centerContinuous"/>
    </xf>
    <xf numFmtId="0" fontId="20" fillId="0" borderId="0" xfId="0" applyFont="1" applyBorder="1" applyAlignment="1" applyProtection="1">
      <alignment horizontal="centerContinuous"/>
    </xf>
    <xf numFmtId="0" fontId="21" fillId="0" borderId="0" xfId="0" applyFont="1" applyBorder="1" applyAlignment="1" applyProtection="1">
      <alignment horizontal="centerContinuous"/>
    </xf>
    <xf numFmtId="0" fontId="19" fillId="0" borderId="0" xfId="0" applyFont="1" applyAlignment="1" applyProtection="1">
      <alignment horizontal="centerContinuous"/>
    </xf>
    <xf numFmtId="0" fontId="22" fillId="0" borderId="0" xfId="0" applyFont="1" applyBorder="1" applyAlignment="1" applyProtection="1">
      <alignment horizontal="centerContinuous"/>
    </xf>
    <xf numFmtId="0" fontId="23" fillId="0" borderId="1" xfId="0" applyFont="1" applyBorder="1" applyAlignment="1" applyProtection="1">
      <alignment horizontal="centerContinuous"/>
    </xf>
    <xf numFmtId="0" fontId="19" fillId="0" borderId="0" xfId="0" applyFont="1" applyBorder="1" applyProtection="1">
      <protection locked="0"/>
    </xf>
    <xf numFmtId="0" fontId="1" fillId="0" borderId="0" xfId="0" applyFont="1" applyBorder="1" applyAlignment="1" applyProtection="1">
      <alignment horizontal="right"/>
      <protection locked="0"/>
    </xf>
    <xf numFmtId="0" fontId="1" fillId="0" borderId="0" xfId="0" applyFont="1" applyBorder="1" applyAlignment="1" applyProtection="1">
      <alignment horizontal="centerContinuous"/>
    </xf>
    <xf numFmtId="0" fontId="21" fillId="0" borderId="0" xfId="0" applyFont="1" applyBorder="1" applyProtection="1"/>
    <xf numFmtId="0" fontId="24" fillId="0" borderId="0" xfId="0" applyFont="1"/>
    <xf numFmtId="0" fontId="21" fillId="0" borderId="0" xfId="0" applyFont="1" applyAlignment="1" applyProtection="1">
      <alignment horizontal="centerContinuous"/>
    </xf>
    <xf numFmtId="0" fontId="21" fillId="0" borderId="0" xfId="0" applyFont="1" applyBorder="1" applyAlignment="1" applyProtection="1"/>
    <xf numFmtId="0" fontId="19" fillId="0" borderId="0" xfId="0" applyFont="1" applyBorder="1" applyAlignment="1" applyProtection="1">
      <alignment horizontal="centerContinuous"/>
      <protection locked="0"/>
    </xf>
    <xf numFmtId="0" fontId="1" fillId="0" borderId="0" xfId="0" applyFont="1" applyBorder="1" applyProtection="1"/>
    <xf numFmtId="0" fontId="21" fillId="0" borderId="0" xfId="0" applyFont="1" applyBorder="1" applyProtection="1">
      <protection locked="0"/>
    </xf>
    <xf numFmtId="0" fontId="19" fillId="0" borderId="13" xfId="0" applyFont="1" applyBorder="1" applyAlignment="1" applyProtection="1"/>
    <xf numFmtId="0" fontId="19" fillId="0" borderId="0" xfId="0" applyFont="1" applyBorder="1" applyAlignment="1" applyProtection="1"/>
    <xf numFmtId="0" fontId="0" fillId="0" borderId="0" xfId="0" applyProtection="1"/>
    <xf numFmtId="0" fontId="19" fillId="0" borderId="13" xfId="0" applyFont="1" applyBorder="1" applyAlignment="1" applyProtection="1">
      <alignment horizontal="centerContinuous"/>
    </xf>
    <xf numFmtId="0" fontId="5" fillId="0" borderId="0" xfId="0" applyFont="1"/>
    <xf numFmtId="0" fontId="1" fillId="0" borderId="0" xfId="0" applyFont="1" applyBorder="1" applyAlignment="1" applyProtection="1">
      <alignment horizontal="right"/>
    </xf>
    <xf numFmtId="0" fontId="25" fillId="0" borderId="13" xfId="0" applyFont="1" applyBorder="1" applyProtection="1">
      <protection locked="0"/>
    </xf>
    <xf numFmtId="0" fontId="25" fillId="0" borderId="0" xfId="0" applyFont="1" applyBorder="1" applyProtection="1">
      <protection locked="0"/>
    </xf>
    <xf numFmtId="0" fontId="26" fillId="0" borderId="0" xfId="0" applyFont="1" applyBorder="1" applyAlignment="1" applyProtection="1">
      <alignment horizontal="center" vertical="top"/>
    </xf>
    <xf numFmtId="0" fontId="27" fillId="0" borderId="0" xfId="0" applyFont="1" applyBorder="1" applyAlignment="1" applyProtection="1">
      <alignment vertical="top"/>
    </xf>
    <xf numFmtId="0" fontId="26" fillId="0" borderId="0" xfId="0" applyFont="1" applyBorder="1" applyProtection="1"/>
    <xf numFmtId="0" fontId="27" fillId="0" borderId="0" xfId="0" applyFont="1" applyBorder="1" applyAlignment="1" applyProtection="1">
      <alignment horizontal="centerContinuous" vertical="top" wrapText="1"/>
    </xf>
    <xf numFmtId="0" fontId="26" fillId="0" borderId="0" xfId="0" applyFont="1" applyBorder="1" applyAlignment="1" applyProtection="1">
      <alignment horizontal="centerContinuous" wrapText="1"/>
    </xf>
    <xf numFmtId="0" fontId="26" fillId="0" borderId="13" xfId="0" applyFont="1" applyBorder="1" applyProtection="1"/>
    <xf numFmtId="0" fontId="26" fillId="0" borderId="0" xfId="0" applyFont="1" applyProtection="1"/>
    <xf numFmtId="49" fontId="3" fillId="0" borderId="2" xfId="0" applyNumberFormat="1" applyFont="1" applyFill="1" applyBorder="1" applyProtection="1"/>
    <xf numFmtId="49" fontId="9" fillId="0" borderId="2" xfId="0" applyNumberFormat="1" applyFont="1" applyBorder="1" applyAlignment="1" applyProtection="1">
      <alignment horizontal="left"/>
      <protection locked="0"/>
    </xf>
    <xf numFmtId="49" fontId="9" fillId="0" borderId="2" xfId="0" applyNumberFormat="1" applyFont="1" applyFill="1" applyBorder="1" applyProtection="1">
      <protection locked="0"/>
    </xf>
    <xf numFmtId="49" fontId="9" fillId="0" borderId="0" xfId="0" applyNumberFormat="1" applyFont="1" applyFill="1" applyBorder="1" applyAlignment="1" applyProtection="1">
      <alignment horizontal="centerContinuous"/>
      <protection locked="0"/>
    </xf>
    <xf numFmtId="49" fontId="31" fillId="0" borderId="0" xfId="0" applyNumberFormat="1" applyFont="1" applyFill="1" applyBorder="1" applyAlignment="1" applyProtection="1">
      <alignment horizontal="centerContinuous"/>
    </xf>
    <xf numFmtId="49" fontId="3" fillId="0" borderId="0" xfId="0" applyNumberFormat="1" applyFont="1" applyFill="1" applyBorder="1" applyAlignment="1" applyProtection="1">
      <alignment horizontal="centerContinuous"/>
    </xf>
    <xf numFmtId="49" fontId="9" fillId="0" borderId="0" xfId="0" applyNumberFormat="1" applyFont="1" applyBorder="1" applyAlignment="1" applyProtection="1">
      <alignment horizontal="centerContinuous"/>
      <protection locked="0"/>
    </xf>
    <xf numFmtId="49" fontId="4" fillId="0" borderId="5" xfId="0" applyNumberFormat="1" applyFont="1" applyFill="1" applyBorder="1" applyAlignment="1" applyProtection="1">
      <alignment horizontal="centerContinuous"/>
    </xf>
    <xf numFmtId="49" fontId="0" fillId="0" borderId="9" xfId="0" applyNumberFormat="1" applyBorder="1"/>
    <xf numFmtId="49" fontId="0" fillId="0" borderId="14" xfId="0" applyNumberFormat="1" applyBorder="1"/>
    <xf numFmtId="49" fontId="0" fillId="0" borderId="3" xfId="0" applyNumberFormat="1" applyBorder="1"/>
    <xf numFmtId="49" fontId="0" fillId="0" borderId="5" xfId="0" applyNumberFormat="1" applyBorder="1"/>
    <xf numFmtId="49" fontId="24" fillId="0" borderId="0" xfId="0" applyNumberFormat="1" applyFont="1"/>
    <xf numFmtId="49" fontId="9" fillId="0" borderId="9" xfId="0" applyNumberFormat="1" applyFont="1" applyFill="1" applyBorder="1" applyProtection="1"/>
    <xf numFmtId="49" fontId="9" fillId="0" borderId="15" xfId="0" applyNumberFormat="1" applyFont="1" applyFill="1" applyBorder="1" applyAlignment="1" applyProtection="1">
      <alignment horizontal="center"/>
    </xf>
    <xf numFmtId="49" fontId="9" fillId="0" borderId="16" xfId="0" applyNumberFormat="1" applyFont="1" applyFill="1" applyBorder="1" applyAlignment="1" applyProtection="1">
      <alignment horizontal="center"/>
    </xf>
    <xf numFmtId="0" fontId="24" fillId="0" borderId="17" xfId="0" applyFont="1" applyBorder="1" applyAlignment="1" applyProtection="1">
      <alignment horizontal="centerContinuous" vertical="center"/>
    </xf>
    <xf numFmtId="0" fontId="24" fillId="0" borderId="18" xfId="0" applyFont="1" applyBorder="1" applyAlignment="1" applyProtection="1">
      <alignment horizontal="centerContinuous" vertical="center"/>
    </xf>
    <xf numFmtId="0" fontId="24" fillId="0" borderId="19" xfId="0" applyFont="1" applyBorder="1" applyAlignment="1" applyProtection="1">
      <alignment horizontal="centerContinuous" vertical="center"/>
    </xf>
    <xf numFmtId="49" fontId="24" fillId="0" borderId="0" xfId="0" applyNumberFormat="1" applyFont="1" applyBorder="1"/>
    <xf numFmtId="49" fontId="0" fillId="0" borderId="0" xfId="0" applyNumberFormat="1" applyBorder="1"/>
    <xf numFmtId="49" fontId="18" fillId="0" borderId="0" xfId="0" applyNumberFormat="1" applyFont="1" applyFill="1" applyBorder="1" applyAlignment="1" applyProtection="1">
      <alignment horizontal="left"/>
      <protection locked="0"/>
    </xf>
    <xf numFmtId="49" fontId="18" fillId="0" borderId="9" xfId="0" applyNumberFormat="1" applyFont="1" applyFill="1" applyBorder="1" applyAlignment="1" applyProtection="1">
      <alignment horizontal="left"/>
    </xf>
    <xf numFmtId="49" fontId="12" fillId="0" borderId="0" xfId="0" applyNumberFormat="1" applyFont="1" applyFill="1" applyBorder="1" applyAlignment="1" applyProtection="1">
      <alignment vertical="center"/>
    </xf>
    <xf numFmtId="49" fontId="18" fillId="0" borderId="5" xfId="0" applyNumberFormat="1" applyFont="1" applyFill="1" applyBorder="1" applyAlignment="1" applyProtection="1">
      <alignment horizontal="left" vertical="center"/>
    </xf>
    <xf numFmtId="0" fontId="9" fillId="0" borderId="0" xfId="0" applyFont="1"/>
    <xf numFmtId="0" fontId="9" fillId="0" borderId="3" xfId="0" applyFont="1" applyBorder="1"/>
    <xf numFmtId="49" fontId="8" fillId="0" borderId="0" xfId="0" applyNumberFormat="1" applyFont="1"/>
    <xf numFmtId="49" fontId="9" fillId="0" borderId="0" xfId="0" applyNumberFormat="1" applyFont="1" applyBorder="1" applyAlignment="1" applyProtection="1">
      <alignment horizontal="left"/>
      <protection locked="0"/>
    </xf>
    <xf numFmtId="49" fontId="9" fillId="0" borderId="5" xfId="0" applyNumberFormat="1" applyFont="1" applyFill="1" applyBorder="1" applyAlignment="1" applyProtection="1">
      <alignment horizontal="centerContinuous"/>
    </xf>
    <xf numFmtId="0" fontId="9" fillId="0" borderId="0" xfId="0" applyFont="1" applyBorder="1"/>
    <xf numFmtId="0" fontId="9" fillId="0" borderId="0" xfId="0" applyFont="1" applyBorder="1" applyAlignment="1">
      <alignment horizontal="left"/>
    </xf>
    <xf numFmtId="49" fontId="7" fillId="0" borderId="9" xfId="0" applyNumberFormat="1" applyFont="1" applyBorder="1" applyProtection="1"/>
    <xf numFmtId="49" fontId="7" fillId="0" borderId="2" xfId="0" applyNumberFormat="1" applyFont="1" applyBorder="1" applyProtection="1"/>
    <xf numFmtId="49" fontId="9" fillId="0" borderId="0" xfId="0" applyNumberFormat="1" applyFont="1" applyBorder="1"/>
    <xf numFmtId="49" fontId="13" fillId="0" borderId="2" xfId="0" applyNumberFormat="1" applyFont="1" applyBorder="1" applyProtection="1"/>
    <xf numFmtId="0" fontId="8" fillId="0" borderId="0" xfId="0" applyFont="1" applyBorder="1" applyAlignment="1">
      <alignment horizontal="center"/>
    </xf>
    <xf numFmtId="49" fontId="9" fillId="0" borderId="0" xfId="0" quotePrefix="1" applyNumberFormat="1" applyFont="1"/>
    <xf numFmtId="49" fontId="7" fillId="0" borderId="0" xfId="0" applyNumberFormat="1" applyFont="1" applyFill="1" applyBorder="1" applyAlignment="1" applyProtection="1">
      <alignment horizontal="right"/>
    </xf>
    <xf numFmtId="0" fontId="8" fillId="0" borderId="0" xfId="0" applyFont="1"/>
    <xf numFmtId="0" fontId="9" fillId="0" borderId="2" xfId="0" applyFont="1" applyBorder="1"/>
    <xf numFmtId="0" fontId="9" fillId="0" borderId="0" xfId="0" applyFont="1" applyFill="1" applyBorder="1"/>
    <xf numFmtId="49" fontId="8" fillId="0" borderId="0" xfId="0" applyNumberFormat="1" applyFont="1" applyFill="1" applyBorder="1" applyProtection="1"/>
    <xf numFmtId="49" fontId="18" fillId="0" borderId="2" xfId="0" applyNumberFormat="1" applyFont="1" applyFill="1" applyBorder="1" applyAlignment="1" applyProtection="1">
      <alignment horizontal="left"/>
    </xf>
    <xf numFmtId="49" fontId="18" fillId="0" borderId="9" xfId="0" applyNumberFormat="1" applyFont="1" applyFill="1" applyBorder="1" applyAlignment="1" applyProtection="1">
      <alignment horizontal="centerContinuous"/>
    </xf>
    <xf numFmtId="49" fontId="14" fillId="0" borderId="9" xfId="0" applyNumberFormat="1" applyFont="1" applyFill="1" applyBorder="1" applyAlignment="1" applyProtection="1">
      <alignment horizontal="centerContinuous" vertical="center"/>
    </xf>
    <xf numFmtId="0" fontId="8" fillId="0" borderId="2" xfId="0" applyFont="1" applyBorder="1" applyAlignment="1">
      <alignment horizontal="center"/>
    </xf>
    <xf numFmtId="49" fontId="11" fillId="0" borderId="0" xfId="0" applyNumberFormat="1" applyFont="1" applyAlignment="1" applyProtection="1">
      <alignment horizontal="right"/>
    </xf>
    <xf numFmtId="0" fontId="9" fillId="0" borderId="16" xfId="0" applyNumberFormat="1" applyFont="1" applyFill="1" applyBorder="1" applyAlignment="1" applyProtection="1">
      <alignment horizontal="center"/>
    </xf>
    <xf numFmtId="49" fontId="4" fillId="0" borderId="2" xfId="0" applyNumberFormat="1" applyFont="1" applyFill="1" applyBorder="1" applyProtection="1"/>
    <xf numFmtId="49" fontId="4" fillId="0" borderId="0" xfId="0" applyNumberFormat="1" applyFont="1" applyFill="1" applyBorder="1" applyAlignment="1" applyProtection="1">
      <alignment horizontal="centerContinuous"/>
    </xf>
    <xf numFmtId="49" fontId="4" fillId="0" borderId="0" xfId="0" applyNumberFormat="1" applyFont="1" applyFill="1" applyBorder="1" applyProtection="1"/>
    <xf numFmtId="0" fontId="9" fillId="0" borderId="0" xfId="0" applyFont="1" applyBorder="1" applyAlignment="1"/>
    <xf numFmtId="49" fontId="9" fillId="0" borderId="0" xfId="0" applyNumberFormat="1" applyFont="1" applyAlignment="1">
      <alignment horizontal="right"/>
    </xf>
    <xf numFmtId="49" fontId="9" fillId="0" borderId="0" xfId="0" applyNumberFormat="1" applyFont="1" applyFill="1" applyBorder="1" applyAlignment="1" applyProtection="1">
      <alignment horizontal="right"/>
    </xf>
    <xf numFmtId="49" fontId="8" fillId="0" borderId="0" xfId="0" applyNumberFormat="1" applyFont="1" applyFill="1" applyBorder="1" applyAlignment="1" applyProtection="1">
      <alignment horizontal="right" vertical="center"/>
      <protection locked="0"/>
    </xf>
    <xf numFmtId="49" fontId="8" fillId="0" borderId="0" xfId="0" applyNumberFormat="1" applyFont="1" applyFill="1" applyBorder="1" applyAlignment="1" applyProtection="1">
      <alignment horizontal="right" vertical="center"/>
    </xf>
    <xf numFmtId="49" fontId="9" fillId="0" borderId="3" xfId="0" applyNumberFormat="1" applyFont="1" applyBorder="1"/>
    <xf numFmtId="49" fontId="7" fillId="0" borderId="0" xfId="0" applyNumberFormat="1" applyFont="1" applyBorder="1" applyAlignment="1" applyProtection="1">
      <alignment horizontal="right"/>
    </xf>
    <xf numFmtId="49" fontId="9" fillId="0" borderId="0" xfId="0" applyNumberFormat="1" applyFont="1" applyBorder="1" applyAlignment="1" applyProtection="1">
      <alignment horizontal="right"/>
    </xf>
    <xf numFmtId="49" fontId="9" fillId="0" borderId="0" xfId="0" applyNumberFormat="1" applyFont="1" applyBorder="1" applyAlignment="1" applyProtection="1">
      <alignment horizontal="right"/>
      <protection locked="0"/>
    </xf>
    <xf numFmtId="0" fontId="8" fillId="0" borderId="0" xfId="0" applyFont="1" applyBorder="1" applyAlignment="1">
      <alignment horizontal="left"/>
    </xf>
    <xf numFmtId="0" fontId="0" fillId="0" borderId="0" xfId="0" applyNumberFormat="1"/>
    <xf numFmtId="0" fontId="34" fillId="0" borderId="0" xfId="0" applyFont="1"/>
    <xf numFmtId="49" fontId="0" fillId="0" borderId="0" xfId="0" applyNumberFormat="1" applyAlignment="1">
      <alignment horizontal="center"/>
    </xf>
    <xf numFmtId="2" fontId="8" fillId="0" borderId="0" xfId="0" applyNumberFormat="1" applyFont="1" applyBorder="1" applyAlignment="1">
      <alignment horizontal="center"/>
    </xf>
    <xf numFmtId="0" fontId="18" fillId="0" borderId="0" xfId="0" applyNumberFormat="1" applyFont="1" applyBorder="1" applyAlignment="1" applyProtection="1">
      <alignment horizontal="center"/>
      <protection locked="0"/>
    </xf>
    <xf numFmtId="0" fontId="11" fillId="0" borderId="0" xfId="0" applyNumberFormat="1" applyFont="1" applyBorder="1" applyAlignment="1" applyProtection="1">
      <alignment horizontal="left"/>
    </xf>
    <xf numFmtId="49" fontId="0" fillId="0" borderId="5" xfId="0" applyNumberFormat="1" applyBorder="1" applyProtection="1"/>
    <xf numFmtId="0" fontId="18" fillId="0" borderId="0" xfId="0" applyNumberFormat="1" applyFont="1" applyBorder="1" applyAlignment="1" applyProtection="1">
      <alignment horizontal="left"/>
    </xf>
    <xf numFmtId="0" fontId="10" fillId="0" borderId="0" xfId="0" applyNumberFormat="1" applyFont="1" applyBorder="1" applyAlignment="1" applyProtection="1">
      <alignment horizontal="left"/>
    </xf>
    <xf numFmtId="49" fontId="16" fillId="0" borderId="2" xfId="0" applyNumberFormat="1" applyFont="1" applyFill="1" applyBorder="1" applyProtection="1"/>
    <xf numFmtId="49" fontId="17" fillId="0" borderId="0" xfId="0" applyNumberFormat="1" applyFont="1" applyFill="1" applyBorder="1" applyAlignment="1" applyProtection="1">
      <alignment horizontal="centerContinuous"/>
    </xf>
    <xf numFmtId="49" fontId="9" fillId="0" borderId="20" xfId="0" applyNumberFormat="1" applyFont="1" applyFill="1" applyBorder="1" applyAlignment="1" applyProtection="1">
      <alignment horizontal="center"/>
    </xf>
    <xf numFmtId="49" fontId="4" fillId="0" borderId="3" xfId="0" applyNumberFormat="1" applyFont="1" applyFill="1" applyBorder="1" applyProtection="1"/>
    <xf numFmtId="49" fontId="9" fillId="0" borderId="21" xfId="0" applyNumberFormat="1" applyFont="1" applyFill="1" applyBorder="1" applyAlignment="1" applyProtection="1">
      <alignment horizontal="center"/>
    </xf>
    <xf numFmtId="49" fontId="9" fillId="0" borderId="22" xfId="0" applyNumberFormat="1" applyFont="1" applyFill="1" applyBorder="1" applyAlignment="1" applyProtection="1">
      <alignment horizontal="center"/>
    </xf>
    <xf numFmtId="0" fontId="8" fillId="0" borderId="21" xfId="0" applyFont="1" applyBorder="1" applyAlignment="1">
      <alignment horizontal="center" vertical="center"/>
    </xf>
    <xf numFmtId="49" fontId="14" fillId="0" borderId="21" xfId="0" applyNumberFormat="1" applyFont="1" applyFill="1" applyBorder="1" applyAlignment="1" applyProtection="1">
      <alignment horizontal="center" vertical="center"/>
      <protection locked="0"/>
    </xf>
    <xf numFmtId="49" fontId="9" fillId="0" borderId="23" xfId="0" applyNumberFormat="1" applyFont="1" applyFill="1" applyBorder="1" applyAlignment="1" applyProtection="1">
      <alignment horizontal="center"/>
    </xf>
    <xf numFmtId="0" fontId="26" fillId="0" borderId="0" xfId="0" applyFont="1" applyAlignment="1" applyProtection="1">
      <alignment horizontal="center"/>
    </xf>
    <xf numFmtId="49" fontId="9" fillId="0" borderId="0" xfId="0" applyNumberFormat="1" applyFont="1" applyFill="1" applyBorder="1" applyAlignment="1" applyProtection="1">
      <alignment horizontal="left"/>
      <protection locked="0"/>
    </xf>
    <xf numFmtId="0" fontId="9" fillId="0" borderId="0" xfId="3" applyFont="1" applyBorder="1" applyAlignment="1" applyProtection="1">
      <alignment vertical="center"/>
      <protection locked="0"/>
    </xf>
    <xf numFmtId="0" fontId="9" fillId="0" borderId="0" xfId="3" quotePrefix="1" applyFont="1" applyBorder="1" applyAlignment="1" applyProtection="1">
      <alignment horizontal="left" vertical="center"/>
      <protection locked="0"/>
    </xf>
    <xf numFmtId="0" fontId="9" fillId="0" borderId="0" xfId="3" quotePrefix="1" applyFont="1" applyBorder="1" applyAlignment="1">
      <alignment horizontal="left" vertical="center"/>
    </xf>
    <xf numFmtId="0" fontId="9" fillId="0" borderId="0" xfId="3" applyFont="1"/>
    <xf numFmtId="0" fontId="9" fillId="0" borderId="0" xfId="3" quotePrefix="1" applyFont="1" applyAlignment="1">
      <alignment horizontal="left"/>
    </xf>
    <xf numFmtId="0" fontId="9" fillId="0" borderId="0" xfId="3" applyFont="1" applyBorder="1"/>
    <xf numFmtId="0" fontId="8" fillId="0" borderId="0" xfId="0" applyNumberFormat="1" applyFont="1" applyFill="1" applyBorder="1" applyAlignment="1" applyProtection="1">
      <alignment horizontal="center"/>
    </xf>
    <xf numFmtId="49" fontId="9" fillId="0" borderId="0" xfId="0" applyNumberFormat="1" applyFont="1" applyBorder="1" applyAlignment="1" applyProtection="1">
      <alignment horizontal="left" vertical="center"/>
    </xf>
    <xf numFmtId="0" fontId="18" fillId="0" borderId="0" xfId="0" applyNumberFormat="1" applyFont="1" applyBorder="1" applyAlignment="1" applyProtection="1">
      <alignment horizontal="left"/>
      <protection locked="0"/>
    </xf>
    <xf numFmtId="0" fontId="18" fillId="0" borderId="5" xfId="0" applyNumberFormat="1" applyFont="1" applyFill="1" applyBorder="1" applyAlignment="1" applyProtection="1">
      <alignment horizontal="left"/>
    </xf>
    <xf numFmtId="0" fontId="18" fillId="0" borderId="0" xfId="0" applyNumberFormat="1" applyFont="1" applyFill="1" applyBorder="1" applyAlignment="1" applyProtection="1">
      <alignment horizontal="left"/>
    </xf>
    <xf numFmtId="0" fontId="36" fillId="0" borderId="0" xfId="0" applyFont="1" applyProtection="1"/>
    <xf numFmtId="0" fontId="30" fillId="0" borderId="0" xfId="0" applyFont="1" applyBorder="1" applyProtection="1"/>
    <xf numFmtId="49" fontId="9" fillId="0" borderId="20" xfId="0" applyNumberFormat="1" applyFont="1" applyBorder="1" applyAlignment="1">
      <alignment horizontal="center"/>
    </xf>
    <xf numFmtId="49" fontId="9" fillId="0" borderId="16" xfId="0" applyNumberFormat="1" applyFont="1" applyBorder="1" applyAlignment="1">
      <alignment horizontal="center"/>
    </xf>
    <xf numFmtId="49" fontId="9" fillId="0" borderId="21" xfId="0" applyNumberFormat="1" applyFont="1" applyBorder="1" applyAlignment="1">
      <alignment horizontal="center"/>
    </xf>
    <xf numFmtId="49" fontId="9" fillId="0" borderId="8" xfId="0" applyNumberFormat="1" applyFont="1" applyBorder="1" applyAlignment="1">
      <alignment horizontal="center"/>
    </xf>
    <xf numFmtId="49" fontId="9" fillId="0" borderId="5" xfId="0" applyNumberFormat="1" applyFont="1" applyBorder="1" applyAlignment="1">
      <alignment horizontal="center"/>
    </xf>
    <xf numFmtId="49" fontId="9" fillId="0" borderId="4" xfId="0" applyNumberFormat="1" applyFont="1" applyBorder="1" applyAlignment="1">
      <alignment horizontal="center"/>
    </xf>
    <xf numFmtId="49" fontId="9" fillId="0" borderId="0" xfId="0" applyNumberFormat="1" applyFont="1" applyAlignment="1">
      <alignment horizontal="center"/>
    </xf>
    <xf numFmtId="49" fontId="4" fillId="0" borderId="8" xfId="0" applyNumberFormat="1" applyFont="1" applyFill="1" applyBorder="1" applyAlignment="1" applyProtection="1">
      <alignment horizontal="center"/>
    </xf>
    <xf numFmtId="49" fontId="4" fillId="0" borderId="5" xfId="0" applyNumberFormat="1" applyFont="1" applyFill="1" applyBorder="1" applyAlignment="1" applyProtection="1">
      <alignment horizontal="center"/>
    </xf>
    <xf numFmtId="49" fontId="9" fillId="0" borderId="20" xfId="0" applyNumberFormat="1" applyFont="1" applyBorder="1" applyAlignment="1" applyProtection="1">
      <alignment horizontal="center" vertical="center"/>
    </xf>
    <xf numFmtId="49" fontId="8" fillId="0" borderId="21" xfId="0" applyNumberFormat="1" applyFont="1" applyFill="1" applyBorder="1" applyAlignment="1" applyProtection="1">
      <alignment horizontal="center" vertical="center"/>
    </xf>
    <xf numFmtId="0" fontId="0" fillId="0" borderId="21" xfId="0" applyBorder="1" applyAlignment="1">
      <alignment horizontal="center"/>
    </xf>
    <xf numFmtId="49" fontId="9" fillId="0" borderId="21" xfId="0" applyNumberFormat="1" applyFont="1" applyFill="1" applyBorder="1" applyAlignment="1" applyProtection="1">
      <alignment horizontal="center" vertical="center"/>
    </xf>
    <xf numFmtId="49" fontId="9" fillId="0" borderId="6" xfId="0" applyNumberFormat="1" applyFont="1" applyFill="1" applyBorder="1" applyAlignment="1" applyProtection="1">
      <alignment horizontal="center"/>
    </xf>
    <xf numFmtId="49" fontId="9" fillId="0" borderId="8" xfId="0" applyNumberFormat="1" applyFont="1" applyFill="1" applyBorder="1" applyAlignment="1" applyProtection="1">
      <alignment horizontal="center"/>
    </xf>
    <xf numFmtId="49" fontId="0" fillId="0" borderId="4" xfId="0" applyNumberFormat="1" applyBorder="1" applyAlignment="1">
      <alignment horizontal="center"/>
    </xf>
    <xf numFmtId="49" fontId="9" fillId="0" borderId="15" xfId="0" applyNumberFormat="1" applyFont="1" applyBorder="1" applyAlignment="1">
      <alignment horizontal="center"/>
    </xf>
    <xf numFmtId="49" fontId="9" fillId="0" borderId="6" xfId="0" applyNumberFormat="1" applyFont="1" applyBorder="1" applyAlignment="1">
      <alignment horizontal="center"/>
    </xf>
    <xf numFmtId="49" fontId="9" fillId="0" borderId="21" xfId="0" applyNumberFormat="1" applyFont="1" applyBorder="1" applyAlignment="1" applyProtection="1">
      <alignment horizontal="center"/>
    </xf>
    <xf numFmtId="49" fontId="9" fillId="0" borderId="23" xfId="0" applyNumberFormat="1" applyFont="1" applyBorder="1" applyAlignment="1">
      <alignment horizontal="center"/>
    </xf>
    <xf numFmtId="49" fontId="9" fillId="0" borderId="22" xfId="0" applyNumberFormat="1" applyFont="1" applyBorder="1" applyAlignment="1">
      <alignment horizontal="center"/>
    </xf>
    <xf numFmtId="49" fontId="7" fillId="0" borderId="2" xfId="0" applyNumberFormat="1" applyFont="1" applyFill="1" applyBorder="1" applyProtection="1"/>
    <xf numFmtId="49" fontId="8" fillId="0" borderId="0" xfId="0" applyNumberFormat="1" applyFont="1" applyFill="1" applyBorder="1" applyAlignment="1" applyProtection="1">
      <alignment horizontal="centerContinuous"/>
    </xf>
    <xf numFmtId="0" fontId="21" fillId="0" borderId="9" xfId="0" applyFont="1" applyBorder="1" applyProtection="1">
      <protection locked="0"/>
    </xf>
    <xf numFmtId="0" fontId="21" fillId="0" borderId="5" xfId="0" applyFont="1" applyBorder="1" applyProtection="1">
      <protection locked="0"/>
    </xf>
    <xf numFmtId="0" fontId="21" fillId="0" borderId="24" xfId="0" applyFont="1" applyBorder="1" applyProtection="1">
      <protection locked="0"/>
    </xf>
    <xf numFmtId="0" fontId="21" fillId="0" borderId="25" xfId="0" applyFont="1" applyBorder="1" applyProtection="1">
      <protection locked="0"/>
    </xf>
    <xf numFmtId="0" fontId="21" fillId="0" borderId="26" xfId="0" applyFont="1" applyBorder="1" applyProtection="1">
      <protection locked="0"/>
    </xf>
    <xf numFmtId="0" fontId="37" fillId="0" borderId="24" xfId="0" applyFont="1" applyBorder="1" applyProtection="1">
      <protection locked="0"/>
    </xf>
    <xf numFmtId="0" fontId="37" fillId="0" borderId="26" xfId="0" applyFont="1" applyBorder="1" applyProtection="1">
      <protection locked="0"/>
    </xf>
    <xf numFmtId="0" fontId="37" fillId="0" borderId="14" xfId="0" applyFont="1" applyBorder="1" applyProtection="1">
      <protection locked="0"/>
    </xf>
    <xf numFmtId="0" fontId="37" fillId="0" borderId="3" xfId="0" applyFont="1" applyBorder="1" applyProtection="1">
      <protection locked="0"/>
    </xf>
    <xf numFmtId="0" fontId="37" fillId="0" borderId="18" xfId="0" applyFont="1" applyBorder="1" applyAlignment="1" applyProtection="1">
      <alignment horizontal="centerContinuous" vertical="center"/>
    </xf>
    <xf numFmtId="0" fontId="30" fillId="0" borderId="6" xfId="0" applyFont="1" applyBorder="1" applyAlignment="1" applyProtection="1">
      <alignment horizontal="centerContinuous"/>
    </xf>
    <xf numFmtId="0" fontId="30" fillId="0" borderId="4" xfId="0" applyFont="1" applyBorder="1" applyAlignment="1" applyProtection="1">
      <alignment horizontal="centerContinuous"/>
    </xf>
    <xf numFmtId="0" fontId="37" fillId="0" borderId="3" xfId="0" applyFont="1" applyBorder="1" applyAlignment="1" applyProtection="1">
      <alignment horizontal="centerContinuous"/>
    </xf>
    <xf numFmtId="0" fontId="30" fillId="0" borderId="3" xfId="0" applyFont="1" applyBorder="1" applyAlignment="1" applyProtection="1">
      <alignment horizontal="centerContinuous"/>
    </xf>
    <xf numFmtId="0" fontId="37" fillId="0" borderId="27" xfId="0" applyFont="1" applyBorder="1" applyAlignment="1" applyProtection="1">
      <alignment horizontal="centerContinuous"/>
    </xf>
    <xf numFmtId="49" fontId="4" fillId="0" borderId="0" xfId="0" applyNumberFormat="1" applyFont="1"/>
    <xf numFmtId="0" fontId="4" fillId="0" borderId="0" xfId="0" applyFont="1"/>
    <xf numFmtId="49" fontId="4" fillId="0" borderId="0" xfId="0" applyNumberFormat="1" applyFont="1" applyAlignment="1">
      <alignment horizontal="right"/>
    </xf>
    <xf numFmtId="0" fontId="4" fillId="0" borderId="9" xfId="0" applyFont="1" applyBorder="1"/>
    <xf numFmtId="0" fontId="4" fillId="0" borderId="0" xfId="0" applyNumberFormat="1" applyFont="1"/>
    <xf numFmtId="0" fontId="4" fillId="0" borderId="0" xfId="0" applyFont="1" applyBorder="1" applyAlignment="1">
      <alignment horizontal="center"/>
    </xf>
    <xf numFmtId="0" fontId="4" fillId="0" borderId="0" xfId="0" applyFont="1" applyBorder="1" applyAlignment="1">
      <alignment horizontal="centerContinuous"/>
    </xf>
    <xf numFmtId="0" fontId="38" fillId="0" borderId="0" xfId="0" applyFont="1"/>
    <xf numFmtId="0" fontId="4" fillId="0" borderId="5" xfId="0" applyFont="1" applyBorder="1"/>
    <xf numFmtId="0" fontId="4" fillId="0" borderId="28" xfId="0" applyFont="1" applyBorder="1"/>
    <xf numFmtId="0" fontId="4" fillId="0" borderId="29" xfId="0" applyFont="1" applyBorder="1"/>
    <xf numFmtId="0" fontId="4" fillId="0" borderId="24" xfId="0" applyFont="1" applyBorder="1"/>
    <xf numFmtId="0" fontId="4" fillId="0" borderId="0" xfId="0" applyFont="1" applyBorder="1" applyAlignment="1">
      <alignment horizontal="right"/>
    </xf>
    <xf numFmtId="0" fontId="4" fillId="0" borderId="0" xfId="0" applyFont="1" applyBorder="1"/>
    <xf numFmtId="49" fontId="4" fillId="0" borderId="0" xfId="0" applyNumberFormat="1" applyFont="1" applyBorder="1"/>
    <xf numFmtId="0" fontId="4" fillId="0" borderId="0" xfId="0" applyFont="1" applyBorder="1" applyAlignment="1"/>
    <xf numFmtId="49" fontId="4" fillId="0" borderId="9" xfId="0" applyNumberFormat="1" applyFont="1" applyBorder="1"/>
    <xf numFmtId="49" fontId="38" fillId="0" borderId="0" xfId="0" applyNumberFormat="1" applyFont="1"/>
    <xf numFmtId="49" fontId="8" fillId="0" borderId="0" xfId="0" applyNumberFormat="1" applyFont="1" applyBorder="1" applyAlignment="1" applyProtection="1">
      <alignment horizontal="right"/>
    </xf>
    <xf numFmtId="49" fontId="4" fillId="0" borderId="0" xfId="0" applyNumberFormat="1" applyFont="1" applyBorder="1" applyAlignment="1"/>
    <xf numFmtId="49" fontId="39" fillId="0" borderId="0" xfId="0" applyNumberFormat="1" applyFont="1" applyBorder="1" applyAlignment="1" applyProtection="1">
      <alignment horizontal="center" vertical="center"/>
      <protection locked="0"/>
    </xf>
    <xf numFmtId="49" fontId="8" fillId="0" borderId="0" xfId="0" applyNumberFormat="1" applyFont="1" applyBorder="1" applyAlignment="1" applyProtection="1">
      <alignment horizontal="left"/>
      <protection locked="0"/>
    </xf>
    <xf numFmtId="0" fontId="40" fillId="0" borderId="0" xfId="0" applyNumberFormat="1" applyFont="1"/>
    <xf numFmtId="0" fontId="18" fillId="0" borderId="5" xfId="0" applyNumberFormat="1" applyFont="1" applyFill="1" applyBorder="1" applyAlignment="1" applyProtection="1">
      <alignment horizontal="centerContinuous"/>
    </xf>
    <xf numFmtId="0" fontId="9" fillId="0" borderId="0" xfId="0" applyNumberFormat="1" applyFont="1" applyBorder="1" applyAlignment="1"/>
    <xf numFmtId="49" fontId="8" fillId="0" borderId="0" xfId="0" applyNumberFormat="1" applyFont="1" applyBorder="1" applyAlignment="1" applyProtection="1">
      <alignment horizontal="center"/>
      <protection locked="0"/>
    </xf>
    <xf numFmtId="0" fontId="21" fillId="2" borderId="0" xfId="0" applyFont="1" applyFill="1" applyBorder="1" applyProtection="1">
      <protection locked="0"/>
    </xf>
    <xf numFmtId="0" fontId="30" fillId="0" borderId="0" xfId="0" applyFont="1" applyProtection="1"/>
    <xf numFmtId="0" fontId="21" fillId="0" borderId="0" xfId="0" applyFont="1" applyProtection="1"/>
    <xf numFmtId="0" fontId="41" fillId="0" borderId="0" xfId="0" applyFont="1" applyProtection="1"/>
    <xf numFmtId="0" fontId="42" fillId="0" borderId="0" xfId="0" applyFont="1" applyProtection="1"/>
    <xf numFmtId="0" fontId="24" fillId="0" borderId="0" xfId="0" applyNumberFormat="1" applyFont="1" applyAlignment="1">
      <alignment horizontal="center"/>
    </xf>
    <xf numFmtId="0" fontId="30" fillId="0" borderId="30" xfId="0" applyFont="1" applyBorder="1" applyAlignment="1" applyProtection="1">
      <alignment horizontal="left"/>
    </xf>
    <xf numFmtId="0" fontId="24" fillId="0" borderId="31" xfId="0" applyFont="1" applyBorder="1" applyAlignment="1" applyProtection="1">
      <alignment horizontal="left"/>
    </xf>
    <xf numFmtId="0" fontId="24" fillId="0" borderId="32" xfId="0" applyFont="1" applyBorder="1" applyAlignment="1" applyProtection="1">
      <alignment horizontal="left"/>
    </xf>
    <xf numFmtId="0" fontId="21" fillId="0" borderId="3" xfId="0" applyFont="1" applyBorder="1" applyProtection="1"/>
    <xf numFmtId="0" fontId="21" fillId="0" borderId="27" xfId="0" applyFont="1" applyBorder="1" applyProtection="1"/>
    <xf numFmtId="0" fontId="21" fillId="0" borderId="13" xfId="0" applyFont="1" applyBorder="1" applyProtection="1"/>
    <xf numFmtId="0" fontId="21" fillId="0" borderId="9" xfId="0" applyFont="1" applyBorder="1" applyProtection="1"/>
    <xf numFmtId="0" fontId="37" fillId="0" borderId="0" xfId="0" applyFont="1" applyBorder="1" applyProtection="1">
      <protection locked="0"/>
    </xf>
    <xf numFmtId="0" fontId="37" fillId="0" borderId="1" xfId="0" applyFont="1" applyBorder="1" applyProtection="1">
      <protection locked="0"/>
    </xf>
    <xf numFmtId="0" fontId="21" fillId="0" borderId="0" xfId="0" applyFont="1"/>
    <xf numFmtId="0" fontId="32" fillId="0" borderId="9" xfId="0" applyFont="1" applyBorder="1" applyAlignment="1" applyProtection="1">
      <alignment horizontal="centerContinuous"/>
    </xf>
    <xf numFmtId="0" fontId="32" fillId="0" borderId="0" xfId="0" applyFont="1" applyBorder="1" applyAlignment="1" applyProtection="1">
      <alignment horizontal="centerContinuous"/>
    </xf>
    <xf numFmtId="0" fontId="32" fillId="0" borderId="5" xfId="0" applyFont="1" applyBorder="1" applyAlignment="1" applyProtection="1">
      <alignment horizontal="centerContinuous"/>
    </xf>
    <xf numFmtId="0" fontId="32" fillId="0" borderId="9" xfId="0" applyFont="1" applyBorder="1" applyAlignment="1" applyProtection="1"/>
    <xf numFmtId="0" fontId="37" fillId="0" borderId="1" xfId="0" applyFont="1" applyBorder="1" applyProtection="1"/>
    <xf numFmtId="0" fontId="32" fillId="0" borderId="0" xfId="0" applyFont="1" applyBorder="1" applyAlignment="1" applyProtection="1"/>
    <xf numFmtId="0" fontId="37" fillId="0" borderId="3" xfId="0" applyFont="1" applyBorder="1" applyProtection="1"/>
    <xf numFmtId="0" fontId="37" fillId="0" borderId="27" xfId="0" applyFont="1" applyBorder="1" applyProtection="1"/>
    <xf numFmtId="0" fontId="21" fillId="0" borderId="33" xfId="0" applyFont="1" applyBorder="1" applyProtection="1"/>
    <xf numFmtId="0" fontId="21" fillId="0" borderId="31" xfId="0" applyFont="1" applyBorder="1" applyProtection="1"/>
    <xf numFmtId="0" fontId="21" fillId="0" borderId="34" xfId="0" applyFont="1" applyBorder="1" applyAlignment="1" applyProtection="1">
      <alignment horizontal="centerContinuous"/>
    </xf>
    <xf numFmtId="0" fontId="21" fillId="0" borderId="31" xfId="0" applyFont="1" applyBorder="1" applyAlignment="1" applyProtection="1">
      <alignment horizontal="centerContinuous"/>
    </xf>
    <xf numFmtId="0" fontId="21" fillId="0" borderId="32" xfId="0" applyFont="1" applyBorder="1" applyAlignment="1" applyProtection="1">
      <alignment horizontal="centerContinuous"/>
    </xf>
    <xf numFmtId="0" fontId="0" fillId="0" borderId="0" xfId="0" applyNumberFormat="1" applyBorder="1"/>
    <xf numFmtId="0" fontId="9" fillId="0" borderId="5" xfId="0" applyNumberFormat="1" applyFont="1" applyBorder="1" applyAlignment="1">
      <alignment horizontal="center"/>
    </xf>
    <xf numFmtId="0" fontId="24" fillId="0" borderId="0" xfId="0" applyNumberFormat="1" applyFont="1" applyBorder="1"/>
    <xf numFmtId="0" fontId="24" fillId="0" borderId="0" xfId="0" applyNumberFormat="1" applyFont="1"/>
    <xf numFmtId="0" fontId="24" fillId="0" borderId="5" xfId="0" applyNumberFormat="1" applyFont="1" applyBorder="1" applyAlignment="1">
      <alignment horizontal="center"/>
    </xf>
    <xf numFmtId="0" fontId="24" fillId="0" borderId="0" xfId="0" applyNumberFormat="1" applyFont="1" applyBorder="1" applyAlignment="1">
      <alignment horizontal="center"/>
    </xf>
    <xf numFmtId="49" fontId="9" fillId="0" borderId="7" xfId="0" applyNumberFormat="1" applyFont="1" applyFill="1" applyBorder="1" applyAlignment="1" applyProtection="1">
      <alignment horizontal="center"/>
    </xf>
    <xf numFmtId="49" fontId="9" fillId="0" borderId="2" xfId="0" applyNumberFormat="1" applyFont="1" applyFill="1" applyBorder="1" applyAlignment="1" applyProtection="1">
      <alignment horizontal="center"/>
    </xf>
    <xf numFmtId="49" fontId="18" fillId="0" borderId="2" xfId="0" applyNumberFormat="1" applyFont="1" applyBorder="1" applyAlignment="1" applyProtection="1">
      <alignment horizontal="left"/>
    </xf>
    <xf numFmtId="49" fontId="14" fillId="0" borderId="2" xfId="0" applyNumberFormat="1" applyFont="1" applyFill="1" applyBorder="1" applyAlignment="1" applyProtection="1">
      <alignment horizontal="center" vertical="center"/>
      <protection locked="0"/>
    </xf>
    <xf numFmtId="49" fontId="10" fillId="0" borderId="2" xfId="0" applyNumberFormat="1" applyFont="1" applyBorder="1" applyAlignment="1" applyProtection="1">
      <alignment horizontal="left"/>
    </xf>
    <xf numFmtId="49" fontId="18" fillId="0" borderId="2" xfId="0" applyNumberFormat="1" applyFont="1" applyBorder="1" applyAlignment="1" applyProtection="1">
      <alignment horizontal="left"/>
      <protection locked="0"/>
    </xf>
    <xf numFmtId="49" fontId="14" fillId="0" borderId="2" xfId="0" applyNumberFormat="1" applyFont="1" applyBorder="1" applyAlignment="1" applyProtection="1">
      <alignment horizontal="left"/>
      <protection locked="0"/>
    </xf>
    <xf numFmtId="0" fontId="9" fillId="0" borderId="2" xfId="0" applyFont="1" applyBorder="1" applyAlignment="1"/>
    <xf numFmtId="49" fontId="11" fillId="0" borderId="2" xfId="0" applyNumberFormat="1" applyFont="1" applyBorder="1" applyAlignment="1" applyProtection="1">
      <alignment horizontal="left"/>
    </xf>
    <xf numFmtId="49" fontId="14" fillId="0" borderId="2" xfId="0" applyNumberFormat="1" applyFont="1" applyBorder="1" applyAlignment="1" applyProtection="1">
      <alignment horizontal="center"/>
      <protection locked="0"/>
    </xf>
    <xf numFmtId="0" fontId="7" fillId="0" borderId="7" xfId="0" applyNumberFormat="1" applyFont="1" applyFill="1" applyBorder="1" applyAlignment="1" applyProtection="1">
      <alignment horizontal="left"/>
    </xf>
    <xf numFmtId="0" fontId="18" fillId="0" borderId="2" xfId="0" applyNumberFormat="1" applyFont="1" applyFill="1" applyBorder="1" applyAlignment="1" applyProtection="1">
      <alignment horizontal="left"/>
    </xf>
    <xf numFmtId="0" fontId="18" fillId="0" borderId="2" xfId="0" applyNumberFormat="1" applyFont="1" applyBorder="1" applyAlignment="1" applyProtection="1">
      <alignment horizontal="left"/>
    </xf>
    <xf numFmtId="0" fontId="18" fillId="0" borderId="8" xfId="0" applyNumberFormat="1" applyFont="1" applyFill="1" applyBorder="1" applyAlignment="1" applyProtection="1">
      <alignment horizontal="left"/>
    </xf>
    <xf numFmtId="0" fontId="7" fillId="0" borderId="9" xfId="0" applyNumberFormat="1" applyFont="1" applyFill="1" applyBorder="1" applyAlignment="1" applyProtection="1">
      <alignment horizontal="left"/>
    </xf>
    <xf numFmtId="0" fontId="18" fillId="0" borderId="9" xfId="0" applyNumberFormat="1" applyFont="1" applyFill="1" applyBorder="1" applyAlignment="1" applyProtection="1">
      <alignment horizontal="left"/>
      <protection locked="0"/>
    </xf>
    <xf numFmtId="0" fontId="7" fillId="0" borderId="9" xfId="0" applyNumberFormat="1" applyFont="1" applyFill="1" applyBorder="1" applyAlignment="1" applyProtection="1">
      <alignment horizontal="centerContinuous" vertical="center"/>
    </xf>
    <xf numFmtId="0" fontId="18" fillId="0" borderId="5" xfId="0" applyNumberFormat="1" applyFont="1" applyFill="1" applyBorder="1" applyAlignment="1" applyProtection="1">
      <alignment horizontal="centerContinuous" vertical="center"/>
    </xf>
    <xf numFmtId="0" fontId="11" fillId="0" borderId="9" xfId="0" applyNumberFormat="1" applyFont="1" applyFill="1" applyBorder="1" applyAlignment="1" applyProtection="1">
      <alignment horizontal="left"/>
    </xf>
    <xf numFmtId="0" fontId="18" fillId="0" borderId="9" xfId="0" applyNumberFormat="1" applyFont="1" applyFill="1" applyBorder="1" applyAlignment="1" applyProtection="1">
      <alignment horizontal="left"/>
    </xf>
    <xf numFmtId="0" fontId="18" fillId="0" borderId="9" xfId="0" applyNumberFormat="1" applyFont="1" applyFill="1" applyBorder="1" applyAlignment="1" applyProtection="1">
      <alignment horizontal="center" vertical="center"/>
      <protection locked="0"/>
    </xf>
    <xf numFmtId="0" fontId="18" fillId="0" borderId="9" xfId="0" applyNumberFormat="1" applyFont="1" applyFill="1" applyBorder="1" applyAlignment="1" applyProtection="1">
      <alignment horizontal="centerContinuous"/>
    </xf>
    <xf numFmtId="0" fontId="18" fillId="0" borderId="9" xfId="0" applyNumberFormat="1" applyFont="1" applyBorder="1" applyAlignment="1" applyProtection="1">
      <alignment horizontal="left"/>
    </xf>
    <xf numFmtId="0" fontId="18" fillId="0" borderId="9" xfId="0" applyNumberFormat="1" applyFont="1" applyBorder="1" applyAlignment="1" applyProtection="1">
      <alignment horizontal="center"/>
    </xf>
    <xf numFmtId="0" fontId="9" fillId="0" borderId="9" xfId="3" applyNumberFormat="1" applyFont="1" applyBorder="1" applyAlignment="1" applyProtection="1">
      <alignment vertical="center"/>
      <protection locked="0"/>
    </xf>
    <xf numFmtId="0" fontId="9" fillId="0" borderId="9" xfId="3" quotePrefix="1" applyNumberFormat="1" applyFont="1" applyBorder="1" applyAlignment="1" applyProtection="1">
      <alignment horizontal="left" vertical="center"/>
      <protection locked="0"/>
    </xf>
    <xf numFmtId="0" fontId="9" fillId="0" borderId="9" xfId="3" quotePrefix="1" applyNumberFormat="1" applyFont="1" applyBorder="1" applyAlignment="1">
      <alignment horizontal="left" vertical="center"/>
    </xf>
    <xf numFmtId="0" fontId="9" fillId="0" borderId="9" xfId="3" applyNumberFormat="1" applyFont="1" applyBorder="1" applyAlignment="1"/>
    <xf numFmtId="0" fontId="9" fillId="0" borderId="9" xfId="3" quotePrefix="1" applyNumberFormat="1" applyFont="1" applyBorder="1" applyAlignment="1">
      <alignment horizontal="left"/>
    </xf>
    <xf numFmtId="0" fontId="18" fillId="0" borderId="5" xfId="0" applyNumberFormat="1" applyFont="1" applyBorder="1" applyAlignment="1" applyProtection="1">
      <alignment horizontal="left"/>
    </xf>
    <xf numFmtId="0" fontId="9" fillId="0" borderId="9" xfId="0" applyNumberFormat="1" applyFont="1" applyBorder="1" applyAlignment="1"/>
    <xf numFmtId="0" fontId="9" fillId="3" borderId="9" xfId="3" applyNumberFormat="1" applyFont="1" applyFill="1" applyBorder="1" applyAlignment="1" applyProtection="1">
      <protection locked="0"/>
    </xf>
    <xf numFmtId="0" fontId="7" fillId="3" borderId="9" xfId="3" applyNumberFormat="1" applyFont="1" applyFill="1" applyBorder="1" applyAlignment="1" applyProtection="1">
      <protection locked="0"/>
    </xf>
    <xf numFmtId="0" fontId="18" fillId="0" borderId="0" xfId="0" applyNumberFormat="1" applyFont="1" applyFill="1" applyBorder="1" applyAlignment="1" applyProtection="1">
      <alignment horizontal="center" vertical="center"/>
      <protection locked="0"/>
    </xf>
    <xf numFmtId="0" fontId="18" fillId="0" borderId="2" xfId="0" applyNumberFormat="1" applyFont="1" applyFill="1" applyBorder="1" applyAlignment="1" applyProtection="1">
      <alignment horizontal="center" vertical="center"/>
      <protection locked="0"/>
    </xf>
    <xf numFmtId="0" fontId="10" fillId="0" borderId="2" xfId="0" applyNumberFormat="1" applyFont="1" applyBorder="1" applyAlignment="1" applyProtection="1">
      <alignment horizontal="left"/>
    </xf>
    <xf numFmtId="0" fontId="18" fillId="0" borderId="2" xfId="0" applyNumberFormat="1" applyFont="1" applyBorder="1" applyAlignment="1" applyProtection="1">
      <alignment horizontal="left"/>
      <protection locked="0"/>
    </xf>
    <xf numFmtId="0" fontId="9" fillId="0" borderId="2" xfId="0" applyNumberFormat="1" applyFont="1" applyBorder="1" applyAlignment="1"/>
    <xf numFmtId="0" fontId="11" fillId="0" borderId="2" xfId="0" applyNumberFormat="1" applyFont="1" applyBorder="1" applyAlignment="1" applyProtection="1">
      <alignment horizontal="left"/>
    </xf>
    <xf numFmtId="0" fontId="18" fillId="0" borderId="2" xfId="0" applyNumberFormat="1" applyFont="1" applyBorder="1" applyAlignment="1" applyProtection="1">
      <alignment horizontal="center"/>
      <protection locked="0"/>
    </xf>
    <xf numFmtId="0" fontId="9" fillId="0" borderId="0" xfId="0" applyNumberFormat="1" applyFont="1" applyFill="1" applyBorder="1" applyProtection="1"/>
    <xf numFmtId="0" fontId="9" fillId="0" borderId="0" xfId="0" applyNumberFormat="1" applyFont="1" applyFill="1" applyProtection="1"/>
    <xf numFmtId="49" fontId="8" fillId="0" borderId="0" xfId="0" applyNumberFormat="1" applyFont="1" applyBorder="1" applyAlignment="1" applyProtection="1">
      <alignment horizontal="center"/>
    </xf>
    <xf numFmtId="0" fontId="9" fillId="0" borderId="0" xfId="0" applyNumberFormat="1" applyFont="1" applyBorder="1" applyAlignment="1" applyProtection="1">
      <alignment horizontal="left"/>
    </xf>
    <xf numFmtId="0" fontId="9" fillId="0" borderId="0" xfId="0" applyNumberFormat="1" applyFont="1" applyFill="1" applyBorder="1" applyAlignment="1" applyProtection="1">
      <alignment horizontal="left"/>
    </xf>
    <xf numFmtId="0" fontId="7" fillId="0" borderId="0" xfId="0" applyNumberFormat="1" applyFont="1" applyProtection="1"/>
    <xf numFmtId="49" fontId="9" fillId="0" borderId="0" xfId="0" applyNumberFormat="1" applyFont="1" applyBorder="1" applyAlignment="1" applyProtection="1">
      <alignment horizontal="center"/>
    </xf>
    <xf numFmtId="49" fontId="7" fillId="0" borderId="0" xfId="0" applyNumberFormat="1" applyFont="1"/>
    <xf numFmtId="0" fontId="44" fillId="0" borderId="0" xfId="0" applyNumberFormat="1" applyFont="1" applyFill="1" applyBorder="1" applyAlignment="1" applyProtection="1">
      <alignment horizontal="center" vertical="center"/>
      <protection locked="0"/>
    </xf>
    <xf numFmtId="49" fontId="6" fillId="0" borderId="0" xfId="0" applyNumberFormat="1" applyFont="1" applyProtection="1"/>
    <xf numFmtId="49" fontId="45" fillId="0" borderId="0" xfId="0" applyNumberFormat="1" applyFont="1"/>
    <xf numFmtId="0" fontId="6" fillId="0" borderId="0" xfId="0" applyNumberFormat="1" applyFont="1" applyFill="1" applyBorder="1" applyAlignment="1" applyProtection="1">
      <alignment horizontal="left"/>
    </xf>
    <xf numFmtId="0" fontId="40" fillId="0" borderId="0" xfId="0" applyNumberFormat="1" applyFont="1" applyFill="1" applyBorder="1" applyAlignment="1" applyProtection="1">
      <alignment horizontal="left"/>
    </xf>
    <xf numFmtId="49" fontId="6" fillId="0" borderId="0" xfId="0" applyNumberFormat="1" applyFont="1" applyFill="1" applyBorder="1" applyAlignment="1" applyProtection="1">
      <alignment horizontal="left"/>
    </xf>
    <xf numFmtId="49" fontId="8" fillId="0" borderId="9" xfId="0" applyNumberFormat="1" applyFont="1" applyFill="1" applyBorder="1" applyAlignment="1" applyProtection="1">
      <alignment horizontal="center" vertical="center"/>
      <protection locked="0"/>
    </xf>
    <xf numFmtId="49" fontId="8" fillId="0" borderId="0" xfId="0" applyNumberFormat="1" applyFont="1" applyFill="1" applyBorder="1" applyAlignment="1" applyProtection="1">
      <alignment horizontal="center"/>
    </xf>
    <xf numFmtId="49" fontId="9" fillId="0" borderId="5" xfId="0" applyNumberFormat="1" applyFont="1" applyBorder="1" applyAlignment="1" applyProtection="1">
      <alignment horizontal="left"/>
    </xf>
    <xf numFmtId="49" fontId="9" fillId="0" borderId="5" xfId="0" applyNumberFormat="1" applyFont="1" applyFill="1" applyBorder="1" applyAlignment="1" applyProtection="1">
      <alignment horizontal="left" vertical="center"/>
    </xf>
    <xf numFmtId="49" fontId="8" fillId="0" borderId="9" xfId="0" applyNumberFormat="1" applyFont="1" applyBorder="1" applyAlignment="1" applyProtection="1">
      <alignment horizontal="left"/>
    </xf>
    <xf numFmtId="49" fontId="9" fillId="0" borderId="9" xfId="0" applyNumberFormat="1" applyFont="1" applyFill="1" applyBorder="1" applyAlignment="1" applyProtection="1">
      <alignment horizontal="left"/>
      <protection locked="0"/>
    </xf>
    <xf numFmtId="2" fontId="8" fillId="0" borderId="0" xfId="0" applyNumberFormat="1" applyFont="1" applyFill="1" applyBorder="1" applyAlignment="1" applyProtection="1">
      <alignment horizontal="center"/>
    </xf>
    <xf numFmtId="49" fontId="9" fillId="0" borderId="0" xfId="0" applyNumberFormat="1" applyFont="1" applyFill="1" applyBorder="1" applyAlignment="1" applyProtection="1">
      <alignment horizontal="right"/>
      <protection locked="0"/>
    </xf>
    <xf numFmtId="49" fontId="8" fillId="0" borderId="0" xfId="0" applyNumberFormat="1" applyFont="1" applyBorder="1" applyAlignment="1" applyProtection="1">
      <alignment horizontal="left"/>
    </xf>
    <xf numFmtId="49" fontId="9" fillId="0" borderId="0" xfId="0" applyNumberFormat="1" applyFont="1" applyFill="1" applyBorder="1" applyAlignment="1" applyProtection="1">
      <alignment horizontal="center"/>
    </xf>
    <xf numFmtId="49" fontId="9" fillId="0" borderId="0" xfId="0" applyNumberFormat="1" applyFont="1" applyFill="1" applyBorder="1" applyAlignment="1" applyProtection="1">
      <alignment horizontal="center"/>
      <protection locked="0"/>
    </xf>
    <xf numFmtId="49" fontId="13" fillId="0" borderId="0" xfId="0" applyNumberFormat="1" applyFont="1" applyFill="1" applyBorder="1" applyAlignment="1" applyProtection="1">
      <alignment horizontal="center"/>
    </xf>
    <xf numFmtId="49" fontId="7" fillId="0" borderId="0" xfId="0" applyNumberFormat="1" applyFont="1" applyFill="1" applyBorder="1" applyAlignment="1" applyProtection="1">
      <alignment horizontal="right"/>
      <protection locked="0"/>
    </xf>
    <xf numFmtId="0" fontId="19" fillId="0" borderId="26" xfId="0" applyFont="1" applyBorder="1" applyAlignment="1" applyProtection="1">
      <alignment horizontal="center"/>
      <protection locked="0"/>
    </xf>
    <xf numFmtId="0" fontId="24" fillId="0" borderId="31" xfId="0" applyFont="1" applyBorder="1" applyAlignment="1" applyProtection="1">
      <alignment horizontal="center"/>
    </xf>
    <xf numFmtId="0" fontId="24" fillId="0" borderId="35" xfId="0" applyFont="1" applyBorder="1" applyAlignment="1" applyProtection="1">
      <alignment horizontal="left"/>
    </xf>
    <xf numFmtId="0" fontId="9" fillId="0" borderId="15" xfId="0" applyNumberFormat="1" applyFont="1" applyFill="1" applyBorder="1" applyAlignment="1" applyProtection="1">
      <alignment horizontal="center"/>
    </xf>
    <xf numFmtId="0" fontId="8" fillId="0" borderId="0" xfId="0" applyNumberFormat="1" applyFont="1" applyFill="1" applyBorder="1" applyAlignment="1" applyProtection="1">
      <alignment horizontal="left"/>
      <protection locked="0"/>
    </xf>
    <xf numFmtId="49" fontId="9" fillId="0" borderId="9" xfId="0" applyNumberFormat="1" applyFont="1" applyFill="1" applyBorder="1" applyAlignment="1" applyProtection="1">
      <alignment horizontal="left"/>
    </xf>
    <xf numFmtId="49" fontId="9" fillId="0" borderId="8" xfId="0" applyNumberFormat="1" applyFont="1" applyFill="1" applyBorder="1" applyAlignment="1" applyProtection="1">
      <alignment horizontal="left"/>
    </xf>
    <xf numFmtId="49" fontId="8" fillId="0" borderId="9" xfId="0" applyNumberFormat="1" applyFont="1" applyFill="1" applyBorder="1" applyAlignment="1" applyProtection="1">
      <alignment horizontal="left"/>
    </xf>
    <xf numFmtId="49" fontId="46" fillId="0" borderId="0" xfId="0" applyNumberFormat="1" applyFont="1" applyFill="1" applyBorder="1" applyAlignment="1" applyProtection="1"/>
    <xf numFmtId="49" fontId="8" fillId="0" borderId="0" xfId="0" applyNumberFormat="1" applyFont="1" applyFill="1" applyBorder="1" applyAlignment="1" applyProtection="1">
      <alignment horizontal="center"/>
      <protection locked="0"/>
    </xf>
    <xf numFmtId="49" fontId="13" fillId="0" borderId="36" xfId="0" applyNumberFormat="1" applyFont="1" applyFill="1" applyBorder="1" applyAlignment="1" applyProtection="1">
      <alignment horizontal="center"/>
      <protection locked="0"/>
    </xf>
    <xf numFmtId="49" fontId="8" fillId="0" borderId="0" xfId="0" applyNumberFormat="1" applyFont="1" applyFill="1" applyBorder="1" applyAlignment="1" applyProtection="1">
      <alignment horizontal="left"/>
      <protection locked="0"/>
    </xf>
    <xf numFmtId="0" fontId="8" fillId="0" borderId="0" xfId="0" applyNumberFormat="1" applyFont="1" applyBorder="1" applyAlignment="1" applyProtection="1">
      <alignment horizontal="left"/>
      <protection locked="0"/>
    </xf>
    <xf numFmtId="49" fontId="8" fillId="0" borderId="3" xfId="0" applyNumberFormat="1" applyFont="1" applyFill="1" applyBorder="1" applyAlignment="1" applyProtection="1">
      <alignment horizontal="center" vertical="center"/>
      <protection locked="0"/>
    </xf>
    <xf numFmtId="49" fontId="9" fillId="0" borderId="4" xfId="0" applyNumberFormat="1" applyFont="1" applyFill="1" applyBorder="1" applyAlignment="1" applyProtection="1">
      <alignment horizontal="left"/>
    </xf>
    <xf numFmtId="49" fontId="8" fillId="0" borderId="2" xfId="0" applyNumberFormat="1" applyFont="1" applyBorder="1" applyAlignment="1" applyProtection="1">
      <alignment horizontal="center"/>
    </xf>
    <xf numFmtId="49" fontId="9" fillId="0" borderId="0" xfId="0" applyNumberFormat="1" applyFont="1" applyBorder="1" applyAlignment="1" applyProtection="1">
      <alignment horizontal="left" vertical="top"/>
    </xf>
    <xf numFmtId="49" fontId="9" fillId="0" borderId="0" xfId="0" applyNumberFormat="1" applyFont="1" applyFill="1" applyBorder="1" applyAlignment="1" applyProtection="1">
      <alignment horizontal="left" vertical="top"/>
    </xf>
    <xf numFmtId="0" fontId="9" fillId="3" borderId="0" xfId="3" applyFont="1" applyFill="1" applyProtection="1">
      <protection locked="0"/>
    </xf>
    <xf numFmtId="49" fontId="13" fillId="0" borderId="36" xfId="0" applyNumberFormat="1" applyFont="1" applyBorder="1"/>
    <xf numFmtId="49" fontId="0" fillId="0" borderId="5" xfId="0" applyNumberFormat="1" applyBorder="1" applyAlignment="1"/>
    <xf numFmtId="49" fontId="0" fillId="0" borderId="5" xfId="0" applyNumberFormat="1" applyBorder="1" applyAlignment="1" applyProtection="1"/>
    <xf numFmtId="49" fontId="13" fillId="0" borderId="9" xfId="0" applyNumberFormat="1" applyFont="1" applyFill="1" applyBorder="1" applyAlignment="1" applyProtection="1">
      <alignment horizontal="left"/>
    </xf>
    <xf numFmtId="0" fontId="9" fillId="0" borderId="0" xfId="0" applyFont="1" applyFill="1" applyBorder="1" applyAlignment="1">
      <alignment horizontal="left"/>
    </xf>
    <xf numFmtId="49" fontId="11" fillId="0" borderId="0" xfId="0" applyNumberFormat="1" applyFont="1" applyFill="1" applyBorder="1" applyAlignment="1" applyProtection="1">
      <alignment horizontal="left"/>
    </xf>
    <xf numFmtId="49" fontId="18" fillId="0" borderId="9" xfId="0" applyNumberFormat="1" applyFont="1" applyFill="1" applyBorder="1" applyAlignment="1" applyProtection="1">
      <alignment horizontal="left"/>
      <protection locked="0"/>
    </xf>
    <xf numFmtId="0" fontId="7" fillId="0" borderId="0" xfId="0" applyNumberFormat="1" applyFont="1" applyFill="1" applyProtection="1"/>
    <xf numFmtId="0" fontId="13" fillId="0" borderId="0" xfId="0" applyNumberFormat="1" applyFont="1" applyFill="1" applyBorder="1" applyAlignment="1" applyProtection="1">
      <alignment horizontal="center"/>
    </xf>
    <xf numFmtId="0" fontId="4" fillId="0" borderId="0" xfId="0" applyNumberFormat="1" applyFont="1" applyFill="1"/>
    <xf numFmtId="0" fontId="13" fillId="0" borderId="0" xfId="0" applyNumberFormat="1" applyFont="1" applyFill="1" applyBorder="1" applyAlignment="1" applyProtection="1">
      <alignment horizontal="center"/>
      <protection locked="0"/>
    </xf>
    <xf numFmtId="0" fontId="9" fillId="0" borderId="0" xfId="0" applyNumberFormat="1" applyFont="1" applyFill="1" applyBorder="1" applyProtection="1">
      <protection locked="0"/>
    </xf>
    <xf numFmtId="0" fontId="7" fillId="0" borderId="0" xfId="0" applyNumberFormat="1" applyFont="1" applyFill="1" applyAlignment="1" applyProtection="1"/>
    <xf numFmtId="49" fontId="4" fillId="0" borderId="0" xfId="0" applyNumberFormat="1" applyFont="1" applyProtection="1"/>
    <xf numFmtId="49" fontId="7" fillId="0" borderId="0" xfId="0" applyNumberFormat="1" applyFont="1" applyBorder="1" applyAlignment="1" applyProtection="1">
      <alignment horizontal="center"/>
      <protection locked="0"/>
    </xf>
    <xf numFmtId="0" fontId="9" fillId="0" borderId="9" xfId="0" applyFont="1" applyFill="1" applyBorder="1"/>
    <xf numFmtId="0" fontId="9" fillId="0" borderId="9" xfId="0" applyFont="1" applyFill="1" applyBorder="1" applyAlignment="1">
      <alignment horizontal="left"/>
    </xf>
    <xf numFmtId="49" fontId="11" fillId="0" borderId="9" xfId="0" applyNumberFormat="1" applyFont="1" applyFill="1" applyBorder="1" applyAlignment="1" applyProtection="1">
      <alignment horizontal="left"/>
    </xf>
    <xf numFmtId="0" fontId="9" fillId="0" borderId="0" xfId="0" applyFont="1" applyFill="1" applyBorder="1" applyAlignment="1"/>
    <xf numFmtId="0" fontId="8" fillId="0" borderId="0" xfId="0" applyFont="1" applyFill="1" applyBorder="1" applyAlignment="1"/>
    <xf numFmtId="0" fontId="13" fillId="0" borderId="0" xfId="0" applyFont="1" applyFill="1" applyBorder="1" applyAlignment="1"/>
    <xf numFmtId="49" fontId="0" fillId="0" borderId="0" xfId="0" applyNumberFormat="1" applyFill="1" applyBorder="1"/>
    <xf numFmtId="49" fontId="14" fillId="0" borderId="0" xfId="0" applyNumberFormat="1" applyFont="1" applyFill="1" applyBorder="1" applyAlignment="1" applyProtection="1">
      <alignment horizontal="center" vertical="center"/>
      <protection locked="0"/>
    </xf>
    <xf numFmtId="49" fontId="9" fillId="0" borderId="0" xfId="0" applyNumberFormat="1" applyFont="1" applyFill="1" applyBorder="1"/>
    <xf numFmtId="49" fontId="13" fillId="0" borderId="0" xfId="0" applyNumberFormat="1" applyFont="1" applyFill="1" applyBorder="1" applyAlignment="1" applyProtection="1"/>
    <xf numFmtId="49" fontId="9" fillId="0" borderId="0" xfId="0" applyNumberFormat="1" applyFont="1" applyFill="1" applyBorder="1" applyAlignment="1" applyProtection="1">
      <protection locked="0"/>
    </xf>
    <xf numFmtId="0" fontId="30" fillId="0" borderId="0" xfId="0" applyFont="1" applyFill="1" applyBorder="1" applyProtection="1"/>
    <xf numFmtId="0" fontId="30" fillId="0" borderId="0" xfId="0" applyFont="1" applyFill="1" applyBorder="1" applyAlignment="1"/>
    <xf numFmtId="0" fontId="30" fillId="0" borderId="0" xfId="0" applyFont="1" applyFill="1" applyBorder="1" applyAlignment="1">
      <alignment horizontal="left"/>
    </xf>
    <xf numFmtId="0" fontId="30" fillId="0" borderId="0" xfId="0" applyFont="1" applyFill="1" applyBorder="1"/>
    <xf numFmtId="0" fontId="36" fillId="0" borderId="0" xfId="0" applyFont="1" applyFill="1" applyBorder="1" applyAlignment="1">
      <alignment horizontal="left"/>
    </xf>
    <xf numFmtId="0" fontId="4" fillId="0" borderId="0" xfId="0" applyFont="1" applyFill="1" applyBorder="1" applyAlignment="1" applyProtection="1">
      <alignment horizontal="right"/>
    </xf>
    <xf numFmtId="0" fontId="4" fillId="0" borderId="0" xfId="0" applyFont="1" applyFill="1" applyBorder="1" applyAlignment="1">
      <alignment horizontal="right"/>
    </xf>
    <xf numFmtId="0" fontId="30" fillId="0" borderId="0" xfId="0" quotePrefix="1" applyFont="1" applyFill="1" applyBorder="1" applyAlignment="1" applyProtection="1">
      <alignment horizontal="left"/>
    </xf>
    <xf numFmtId="0" fontId="36" fillId="0" borderId="0" xfId="0" applyFont="1" applyFill="1" applyBorder="1" applyAlignment="1" applyProtection="1">
      <alignment horizontal="left"/>
    </xf>
    <xf numFmtId="0" fontId="4" fillId="0" borderId="0" xfId="0" applyFont="1" applyFill="1" applyBorder="1" applyProtection="1"/>
    <xf numFmtId="49" fontId="4"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left"/>
    </xf>
    <xf numFmtId="49" fontId="4" fillId="0" borderId="0" xfId="0" applyNumberFormat="1" applyFont="1" applyBorder="1" applyAlignment="1" applyProtection="1">
      <alignment horizontal="left"/>
    </xf>
    <xf numFmtId="49" fontId="4" fillId="0" borderId="0" xfId="0" applyNumberFormat="1" applyFont="1" applyFill="1" applyBorder="1" applyAlignment="1" applyProtection="1">
      <protection locked="0"/>
    </xf>
    <xf numFmtId="0" fontId="4" fillId="0" borderId="0" xfId="0" applyFont="1" applyFill="1" applyBorder="1" applyAlignment="1"/>
    <xf numFmtId="0" fontId="4" fillId="0" borderId="0" xfId="0" applyFont="1" applyFill="1" applyBorder="1"/>
    <xf numFmtId="0" fontId="6" fillId="0" borderId="0" xfId="0" applyFont="1" applyFill="1" applyBorder="1" applyAlignment="1"/>
    <xf numFmtId="49" fontId="3" fillId="0" borderId="0" xfId="0" applyNumberFormat="1" applyFont="1" applyFill="1" applyBorder="1" applyAlignment="1" applyProtection="1">
      <alignment horizontal="left"/>
    </xf>
    <xf numFmtId="0" fontId="4" fillId="0" borderId="0" xfId="0" applyFont="1" applyFill="1" applyBorder="1" applyAlignment="1">
      <alignment horizontal="left"/>
    </xf>
    <xf numFmtId="49" fontId="18" fillId="0" borderId="0" xfId="0" applyNumberFormat="1" applyFont="1" applyFill="1" applyBorder="1" applyAlignment="1" applyProtection="1">
      <alignment horizontal="right"/>
      <protection locked="0"/>
    </xf>
    <xf numFmtId="49" fontId="13" fillId="0" borderId="2" xfId="0" applyNumberFormat="1" applyFont="1" applyFill="1" applyBorder="1" applyAlignment="1" applyProtection="1"/>
    <xf numFmtId="49" fontId="9" fillId="0" borderId="0" xfId="0" applyNumberFormat="1" applyFont="1" applyFill="1" applyBorder="1" applyAlignment="1"/>
    <xf numFmtId="49" fontId="9" fillId="0" borderId="0" xfId="0" applyNumberFormat="1" applyFont="1" applyFill="1" applyBorder="1" applyAlignment="1">
      <alignment horizontal="right"/>
    </xf>
    <xf numFmtId="49" fontId="0" fillId="0" borderId="0" xfId="0" applyNumberFormat="1" applyBorder="1" applyAlignment="1" applyProtection="1"/>
    <xf numFmtId="49" fontId="0" fillId="0" borderId="0" xfId="0" applyNumberFormat="1" applyBorder="1" applyAlignment="1"/>
    <xf numFmtId="0" fontId="4" fillId="0" borderId="0" xfId="0" applyFont="1" applyFill="1" applyBorder="1" applyAlignment="1" applyProtection="1">
      <alignment horizontal="left" vertical="center"/>
    </xf>
    <xf numFmtId="0" fontId="4" fillId="0" borderId="0" xfId="0" applyFont="1" applyFill="1" applyBorder="1" applyAlignment="1" applyProtection="1">
      <alignment horizontal="left"/>
    </xf>
    <xf numFmtId="0" fontId="4" fillId="0" borderId="0" xfId="0" applyFont="1" applyFill="1" applyBorder="1" applyAlignment="1" applyProtection="1"/>
    <xf numFmtId="0" fontId="4" fillId="0" borderId="0" xfId="0" applyFont="1" applyFill="1" applyBorder="1" applyAlignment="1" applyProtection="1">
      <alignment vertical="center"/>
    </xf>
    <xf numFmtId="49" fontId="13" fillId="2" borderId="26" xfId="0" applyNumberFormat="1" applyFont="1" applyFill="1" applyBorder="1" applyAlignment="1" applyProtection="1">
      <alignment horizontal="center"/>
      <protection locked="0"/>
    </xf>
    <xf numFmtId="49" fontId="0" fillId="0" borderId="9" xfId="0" applyNumberFormat="1" applyBorder="1" applyProtection="1"/>
    <xf numFmtId="0" fontId="6" fillId="0" borderId="0" xfId="0" applyFont="1" applyFill="1" applyBorder="1" applyAlignment="1" applyProtection="1">
      <alignment horizontal="left"/>
    </xf>
    <xf numFmtId="0" fontId="4" fillId="0" borderId="0" xfId="0" applyFont="1" applyFill="1" applyBorder="1" applyAlignment="1">
      <alignment wrapText="1"/>
    </xf>
    <xf numFmtId="0" fontId="13" fillId="0" borderId="0" xfId="0" applyFont="1" applyFill="1" applyBorder="1" applyAlignment="1">
      <alignment horizontal="center"/>
    </xf>
    <xf numFmtId="49" fontId="0" fillId="0" borderId="0" xfId="0" applyNumberFormat="1" applyFill="1" applyBorder="1" applyProtection="1"/>
    <xf numFmtId="49" fontId="0" fillId="0" borderId="0" xfId="0" applyNumberFormat="1" applyFill="1" applyBorder="1" applyAlignment="1"/>
    <xf numFmtId="0" fontId="8" fillId="0" borderId="7" xfId="0" applyFont="1" applyFill="1" applyBorder="1"/>
    <xf numFmtId="0" fontId="8" fillId="0" borderId="0" xfId="0" applyFont="1" applyFill="1" applyBorder="1" applyAlignment="1">
      <alignment horizontal="left"/>
    </xf>
    <xf numFmtId="0" fontId="8" fillId="0" borderId="0" xfId="0" applyFont="1" applyFill="1" applyBorder="1" applyAlignment="1">
      <alignment horizontal="center"/>
    </xf>
    <xf numFmtId="49" fontId="12" fillId="0" borderId="0" xfId="0" applyNumberFormat="1" applyFont="1" applyFill="1" applyBorder="1" applyAlignment="1" applyProtection="1">
      <alignment horizontal="left"/>
    </xf>
    <xf numFmtId="0" fontId="8" fillId="0" borderId="0" xfId="0" applyFont="1" applyFill="1" applyBorder="1" applyAlignment="1">
      <alignment horizontal="right"/>
    </xf>
    <xf numFmtId="0" fontId="8" fillId="0" borderId="9" xfId="0" applyFont="1" applyFill="1" applyBorder="1"/>
    <xf numFmtId="49" fontId="8" fillId="0" borderId="0" xfId="0" applyNumberFormat="1" applyFont="1" applyFill="1" applyBorder="1" applyAlignment="1" applyProtection="1">
      <alignment horizontal="right"/>
    </xf>
    <xf numFmtId="0" fontId="4" fillId="0" borderId="9" xfId="0" applyFont="1" applyFill="1" applyBorder="1"/>
    <xf numFmtId="49" fontId="9" fillId="0" borderId="9" xfId="0" applyNumberFormat="1" applyFont="1" applyFill="1" applyBorder="1"/>
    <xf numFmtId="49" fontId="4" fillId="0" borderId="0" xfId="0" applyNumberFormat="1" applyFont="1" applyFill="1" applyBorder="1"/>
    <xf numFmtId="49" fontId="0" fillId="0" borderId="9" xfId="0" applyNumberFormat="1" applyFill="1" applyBorder="1" applyProtection="1"/>
    <xf numFmtId="49" fontId="0" fillId="0" borderId="0" xfId="0" applyNumberFormat="1" applyFill="1" applyBorder="1" applyAlignment="1" applyProtection="1"/>
    <xf numFmtId="0" fontId="9" fillId="0" borderId="2" xfId="0" applyFont="1" applyFill="1" applyBorder="1"/>
    <xf numFmtId="49" fontId="9" fillId="0" borderId="2" xfId="0" applyNumberFormat="1" applyFont="1" applyFill="1" applyBorder="1" applyAlignment="1" applyProtection="1">
      <alignment horizontal="left"/>
    </xf>
    <xf numFmtId="49" fontId="9" fillId="0" borderId="2" xfId="0" applyNumberFormat="1" applyFont="1" applyFill="1" applyBorder="1"/>
    <xf numFmtId="0" fontId="4" fillId="0" borderId="2" xfId="0" applyFont="1" applyFill="1" applyBorder="1" applyProtection="1"/>
    <xf numFmtId="49" fontId="9" fillId="0" borderId="2" xfId="0" applyNumberFormat="1" applyFont="1" applyFill="1" applyBorder="1" applyAlignment="1">
      <alignment horizontal="right"/>
    </xf>
    <xf numFmtId="49" fontId="47" fillId="0" borderId="2" xfId="0" applyNumberFormat="1" applyFont="1" applyFill="1" applyBorder="1" applyAlignment="1" applyProtection="1"/>
    <xf numFmtId="0" fontId="38" fillId="0" borderId="0" xfId="0" applyFont="1" applyFill="1" applyBorder="1"/>
    <xf numFmtId="49" fontId="47" fillId="0" borderId="0" xfId="0" applyNumberFormat="1" applyFont="1" applyFill="1" applyBorder="1" applyAlignment="1" applyProtection="1"/>
    <xf numFmtId="49" fontId="8" fillId="0" borderId="0" xfId="0" applyNumberFormat="1" applyFont="1" applyFill="1" applyBorder="1" applyAlignment="1" applyProtection="1"/>
    <xf numFmtId="0" fontId="9" fillId="0" borderId="0" xfId="0" applyFont="1" applyFill="1" applyBorder="1" applyAlignment="1">
      <alignment horizontal="center"/>
    </xf>
    <xf numFmtId="1" fontId="9" fillId="0" borderId="0" xfId="0" applyNumberFormat="1" applyFont="1" applyFill="1" applyBorder="1" applyAlignment="1">
      <alignment horizontal="left"/>
    </xf>
    <xf numFmtId="1" fontId="9" fillId="0" borderId="0" xfId="0" applyNumberFormat="1" applyFont="1" applyFill="1" applyBorder="1" applyAlignment="1"/>
    <xf numFmtId="49" fontId="13" fillId="0" borderId="0" xfId="0" applyNumberFormat="1" applyFont="1" applyFill="1" applyBorder="1" applyAlignment="1" applyProtection="1">
      <protection locked="0"/>
    </xf>
    <xf numFmtId="49" fontId="0" fillId="0" borderId="9" xfId="0" applyNumberFormat="1" applyFill="1" applyBorder="1"/>
    <xf numFmtId="49" fontId="13" fillId="0" borderId="9" xfId="0" applyNumberFormat="1" applyFont="1" applyFill="1" applyBorder="1" applyAlignment="1" applyProtection="1">
      <alignment vertical="center"/>
    </xf>
    <xf numFmtId="49" fontId="13" fillId="0" borderId="0" xfId="0" applyNumberFormat="1" applyFont="1" applyFill="1" applyBorder="1" applyAlignment="1" applyProtection="1">
      <alignment vertical="center"/>
    </xf>
    <xf numFmtId="49" fontId="8" fillId="0" borderId="9" xfId="0" applyNumberFormat="1" applyFont="1" applyFill="1" applyBorder="1" applyAlignment="1" applyProtection="1">
      <alignment horizontal="center" vertical="center"/>
    </xf>
    <xf numFmtId="0" fontId="9" fillId="0" borderId="9" xfId="0" applyFont="1" applyFill="1" applyBorder="1" applyAlignment="1"/>
    <xf numFmtId="0" fontId="8" fillId="0" borderId="9" xfId="0" applyFont="1" applyFill="1" applyBorder="1" applyAlignment="1"/>
    <xf numFmtId="49" fontId="8" fillId="0" borderId="9" xfId="0" applyNumberFormat="1" applyFont="1" applyFill="1" applyBorder="1" applyAlignment="1" applyProtection="1">
      <alignment vertical="center"/>
    </xf>
    <xf numFmtId="0" fontId="6" fillId="0" borderId="0" xfId="0" applyFont="1" applyFill="1" applyBorder="1" applyAlignment="1">
      <alignment horizontal="left"/>
    </xf>
    <xf numFmtId="0" fontId="4" fillId="0" borderId="0" xfId="0" quotePrefix="1" applyFont="1" applyFill="1" applyBorder="1" applyAlignment="1" applyProtection="1">
      <alignment horizontal="left"/>
    </xf>
    <xf numFmtId="0" fontId="4" fillId="0" borderId="29" xfId="0" applyFont="1" applyFill="1" applyBorder="1" applyAlignment="1">
      <alignment horizontal="left"/>
    </xf>
    <xf numFmtId="0" fontId="4" fillId="0" borderId="37" xfId="0" applyFont="1" applyFill="1" applyBorder="1" applyAlignment="1"/>
    <xf numFmtId="49" fontId="9" fillId="0" borderId="37" xfId="0" applyNumberFormat="1" applyFont="1" applyFill="1" applyBorder="1"/>
    <xf numFmtId="0" fontId="4" fillId="0" borderId="24" xfId="0" applyFont="1" applyFill="1" applyBorder="1" applyAlignment="1">
      <alignment horizontal="left"/>
    </xf>
    <xf numFmtId="49" fontId="8" fillId="0" borderId="26" xfId="0" applyNumberFormat="1" applyFont="1" applyFill="1" applyBorder="1" applyAlignment="1" applyProtection="1">
      <alignment horizontal="left"/>
    </xf>
    <xf numFmtId="0" fontId="8" fillId="0" borderId="26" xfId="0" applyFont="1" applyFill="1" applyBorder="1" applyAlignment="1">
      <alignment horizontal="left"/>
    </xf>
    <xf numFmtId="0" fontId="9" fillId="0" borderId="26" xfId="0" applyNumberFormat="1" applyFont="1" applyFill="1" applyBorder="1" applyAlignment="1" applyProtection="1">
      <alignment horizontal="left"/>
    </xf>
    <xf numFmtId="49" fontId="9" fillId="0" borderId="26" xfId="0" applyNumberFormat="1" applyFont="1" applyFill="1" applyBorder="1" applyAlignment="1" applyProtection="1">
      <alignment horizontal="left"/>
      <protection locked="0"/>
    </xf>
    <xf numFmtId="0" fontId="8" fillId="0" borderId="26" xfId="0" applyNumberFormat="1" applyFont="1" applyFill="1" applyBorder="1" applyAlignment="1" applyProtection="1">
      <alignment horizontal="left"/>
      <protection locked="0"/>
    </xf>
    <xf numFmtId="0" fontId="4" fillId="0" borderId="24" xfId="0" applyFont="1" applyFill="1" applyBorder="1" applyProtection="1"/>
    <xf numFmtId="49" fontId="9" fillId="0" borderId="26" xfId="0" applyNumberFormat="1" applyFont="1" applyFill="1" applyBorder="1"/>
    <xf numFmtId="0" fontId="4" fillId="0" borderId="38" xfId="0" applyFont="1" applyFill="1" applyBorder="1"/>
    <xf numFmtId="0" fontId="9" fillId="0" borderId="39" xfId="0" applyFont="1" applyFill="1" applyBorder="1"/>
    <xf numFmtId="49" fontId="9" fillId="0" borderId="39" xfId="0" applyNumberFormat="1" applyFont="1" applyFill="1" applyBorder="1"/>
    <xf numFmtId="49" fontId="7" fillId="0" borderId="0" xfId="0" applyNumberFormat="1" applyFont="1" applyBorder="1" applyAlignment="1" applyProtection="1"/>
    <xf numFmtId="49" fontId="7" fillId="0" borderId="0" xfId="0" applyNumberFormat="1" applyFont="1" applyBorder="1" applyAlignment="1" applyProtection="1">
      <protection locked="0"/>
    </xf>
    <xf numFmtId="49" fontId="4" fillId="0" borderId="0" xfId="0" applyNumberFormat="1" applyFont="1" applyBorder="1" applyProtection="1">
      <protection locked="0"/>
    </xf>
    <xf numFmtId="0" fontId="4" fillId="0" borderId="29" xfId="0" applyFont="1" applyBorder="1" applyAlignment="1">
      <alignment horizontal="right"/>
    </xf>
    <xf numFmtId="49" fontId="0" fillId="0" borderId="40" xfId="0" applyNumberFormat="1" applyBorder="1"/>
    <xf numFmtId="49" fontId="0" fillId="0" borderId="2" xfId="0" applyNumberFormat="1" applyBorder="1"/>
    <xf numFmtId="49" fontId="13" fillId="0" borderId="40" xfId="0" applyNumberFormat="1" applyFont="1" applyFill="1" applyBorder="1" applyAlignment="1" applyProtection="1">
      <protection locked="0"/>
    </xf>
    <xf numFmtId="0" fontId="4" fillId="0" borderId="0" xfId="0" applyNumberFormat="1" applyFont="1" applyFill="1" applyBorder="1" applyAlignment="1" applyProtection="1">
      <alignment horizontal="left"/>
    </xf>
    <xf numFmtId="0" fontId="4" fillId="0" borderId="0" xfId="0" applyNumberFormat="1" applyFont="1" applyFill="1" applyBorder="1" applyAlignment="1" applyProtection="1">
      <alignment horizontal="center"/>
    </xf>
    <xf numFmtId="0" fontId="4" fillId="0" borderId="0" xfId="0" applyNumberFormat="1" applyFont="1" applyFill="1" applyBorder="1" applyAlignment="1" applyProtection="1">
      <alignment horizontal="left"/>
      <protection locked="0"/>
    </xf>
    <xf numFmtId="0" fontId="40" fillId="0" borderId="0" xfId="0" applyNumberFormat="1" applyFont="1" applyFill="1" applyBorder="1" applyAlignment="1" applyProtection="1"/>
    <xf numFmtId="0" fontId="13" fillId="0" borderId="0" xfId="0" applyNumberFormat="1" applyFont="1" applyFill="1" applyBorder="1" applyAlignment="1" applyProtection="1">
      <protection locked="0"/>
    </xf>
    <xf numFmtId="49" fontId="7" fillId="0" borderId="0" xfId="0" applyNumberFormat="1" applyFont="1" applyFill="1" applyBorder="1" applyAlignment="1" applyProtection="1">
      <protection locked="0"/>
    </xf>
    <xf numFmtId="0" fontId="9" fillId="0" borderId="21" xfId="0" applyNumberFormat="1" applyFont="1" applyFill="1" applyBorder="1" applyAlignment="1" applyProtection="1">
      <alignment horizontal="center"/>
    </xf>
    <xf numFmtId="0" fontId="8" fillId="0" borderId="21" xfId="0" applyNumberFormat="1" applyFont="1" applyFill="1" applyBorder="1" applyAlignment="1" applyProtection="1">
      <alignment horizontal="center" vertical="center"/>
    </xf>
    <xf numFmtId="49" fontId="4" fillId="0" borderId="0" xfId="0" applyNumberFormat="1" applyFont="1" applyAlignment="1"/>
    <xf numFmtId="49" fontId="8" fillId="0" borderId="0" xfId="0" applyNumberFormat="1" applyFont="1" applyFill="1" applyBorder="1" applyAlignment="1" applyProtection="1">
      <alignment vertical="center"/>
      <protection locked="0"/>
    </xf>
    <xf numFmtId="49" fontId="6" fillId="0" borderId="0" xfId="0" applyNumberFormat="1" applyFont="1"/>
    <xf numFmtId="49" fontId="13" fillId="0" borderId="36" xfId="0" applyNumberFormat="1" applyFont="1" applyBorder="1" applyAlignment="1" applyProtection="1">
      <alignment horizontal="center"/>
      <protection locked="0"/>
    </xf>
    <xf numFmtId="0" fontId="9" fillId="0" borderId="13" xfId="0" applyNumberFormat="1" applyFont="1" applyFill="1" applyBorder="1" applyProtection="1"/>
    <xf numFmtId="0" fontId="4" fillId="0" borderId="13" xfId="0" applyNumberFormat="1" applyFont="1" applyFill="1" applyBorder="1" applyProtection="1"/>
    <xf numFmtId="0" fontId="19" fillId="0" borderId="2" xfId="0" applyFont="1" applyBorder="1" applyAlignment="1" applyProtection="1">
      <alignment horizontal="center"/>
      <protection locked="0"/>
    </xf>
    <xf numFmtId="49" fontId="7" fillId="0" borderId="0" xfId="0" applyNumberFormat="1" applyFont="1" applyBorder="1" applyAlignment="1" applyProtection="1">
      <alignment horizontal="left" vertical="center"/>
    </xf>
    <xf numFmtId="49" fontId="4" fillId="0" borderId="16" xfId="0" applyNumberFormat="1" applyFont="1" applyFill="1" applyBorder="1" applyAlignment="1" applyProtection="1">
      <alignment horizontal="center"/>
    </xf>
    <xf numFmtId="0" fontId="7" fillId="0" borderId="0" xfId="0" applyNumberFormat="1" applyFont="1" applyBorder="1" applyAlignment="1" applyProtection="1">
      <alignment horizontal="centerContinuous"/>
    </xf>
    <xf numFmtId="0" fontId="4" fillId="0" borderId="9" xfId="0" applyNumberFormat="1" applyFont="1" applyFill="1" applyBorder="1" applyAlignment="1">
      <alignment horizontal="left"/>
    </xf>
    <xf numFmtId="0" fontId="4" fillId="0" borderId="0" xfId="0" applyNumberFormat="1" applyFont="1" applyBorder="1"/>
    <xf numFmtId="0" fontId="30" fillId="0" borderId="0" xfId="0" applyNumberFormat="1" applyFont="1" applyFill="1" applyBorder="1" applyProtection="1"/>
    <xf numFmtId="0" fontId="4" fillId="0" borderId="9" xfId="0" applyNumberFormat="1" applyFont="1" applyFill="1" applyBorder="1" applyAlignment="1" applyProtection="1">
      <alignment horizontal="left"/>
    </xf>
    <xf numFmtId="0" fontId="4" fillId="0" borderId="9" xfId="0" applyNumberFormat="1" applyFont="1" applyFill="1" applyBorder="1" applyProtection="1"/>
    <xf numFmtId="0" fontId="6" fillId="0" borderId="0" xfId="0" applyNumberFormat="1" applyFont="1" applyFill="1" applyBorder="1" applyAlignment="1">
      <alignment horizontal="left"/>
    </xf>
    <xf numFmtId="0" fontId="4" fillId="0" borderId="9" xfId="0" applyNumberFormat="1" applyFont="1" applyBorder="1"/>
    <xf numFmtId="0" fontId="18" fillId="0" borderId="0" xfId="0" applyNumberFormat="1" applyFont="1" applyBorder="1" applyAlignment="1" applyProtection="1">
      <protection locked="0"/>
    </xf>
    <xf numFmtId="0" fontId="18" fillId="0" borderId="0" xfId="0" applyNumberFormat="1" applyFont="1" applyBorder="1" applyAlignment="1" applyProtection="1"/>
    <xf numFmtId="0" fontId="9" fillId="0" borderId="3" xfId="0" applyNumberFormat="1" applyFont="1" applyBorder="1" applyAlignment="1" applyProtection="1">
      <alignment horizontal="left"/>
    </xf>
    <xf numFmtId="0" fontId="9" fillId="0" borderId="4" xfId="0" applyNumberFormat="1" applyFont="1" applyFill="1" applyBorder="1" applyProtection="1"/>
    <xf numFmtId="49" fontId="53" fillId="0" borderId="0" xfId="0" applyNumberFormat="1" applyFont="1"/>
    <xf numFmtId="49" fontId="13" fillId="0" borderId="0" xfId="0" applyNumberFormat="1" applyFont="1" applyFill="1" applyBorder="1" applyAlignment="1" applyProtection="1">
      <alignment horizontal="center"/>
      <protection locked="0"/>
    </xf>
    <xf numFmtId="0" fontId="51" fillId="0" borderId="0" xfId="0" applyFont="1" applyFill="1" applyBorder="1" applyAlignment="1">
      <alignment horizontal="left"/>
    </xf>
    <xf numFmtId="0" fontId="53" fillId="0" borderId="0" xfId="0" applyFont="1" applyFill="1" applyBorder="1"/>
    <xf numFmtId="0" fontId="53" fillId="0" borderId="0" xfId="0" applyFont="1" applyFill="1" applyBorder="1" applyAlignment="1">
      <alignment horizontal="left"/>
    </xf>
    <xf numFmtId="0" fontId="55" fillId="0" borderId="0" xfId="0" applyFont="1" applyFill="1" applyBorder="1" applyAlignment="1">
      <alignment horizontal="left"/>
    </xf>
    <xf numFmtId="0" fontId="53" fillId="0" borderId="0" xfId="0" applyFont="1" applyFill="1" applyBorder="1" applyAlignment="1" applyProtection="1">
      <alignment horizontal="left"/>
    </xf>
    <xf numFmtId="0" fontId="53" fillId="0" borderId="0" xfId="0" applyFont="1" applyFill="1" applyBorder="1" applyAlignment="1"/>
    <xf numFmtId="49" fontId="4" fillId="0" borderId="0" xfId="0" applyNumberFormat="1" applyFont="1" applyFill="1" applyBorder="1" applyAlignment="1" applyProtection="1">
      <alignment horizontal="left" vertical="center"/>
      <protection locked="0"/>
    </xf>
    <xf numFmtId="0" fontId="54" fillId="0" borderId="0" xfId="0" applyFont="1" applyFill="1" applyBorder="1" applyAlignment="1" applyProtection="1">
      <alignment horizontal="left"/>
    </xf>
    <xf numFmtId="49" fontId="9" fillId="0" borderId="3" xfId="0" applyNumberFormat="1" applyFont="1" applyBorder="1" applyAlignment="1" applyProtection="1">
      <alignment horizontal="left"/>
      <protection locked="0"/>
    </xf>
    <xf numFmtId="49" fontId="8" fillId="0" borderId="3" xfId="0" applyNumberFormat="1" applyFont="1" applyBorder="1" applyAlignment="1" applyProtection="1">
      <alignment horizontal="center"/>
      <protection locked="0"/>
    </xf>
    <xf numFmtId="49" fontId="13" fillId="0" borderId="0" xfId="0" applyNumberFormat="1" applyFont="1" applyBorder="1" applyAlignment="1" applyProtection="1">
      <protection locked="0"/>
    </xf>
    <xf numFmtId="49" fontId="4" fillId="0" borderId="0" xfId="0" applyNumberFormat="1" applyFont="1" applyBorder="1" applyAlignment="1" applyProtection="1">
      <alignment horizontal="right"/>
      <protection locked="0"/>
    </xf>
    <xf numFmtId="0" fontId="53" fillId="0" borderId="0" xfId="0" applyFont="1" applyFill="1" applyBorder="1" applyAlignment="1">
      <alignment horizontal="right"/>
    </xf>
    <xf numFmtId="0" fontId="9" fillId="0" borderId="0" xfId="0" applyFont="1" applyFill="1" applyBorder="1" applyAlignment="1" applyProtection="1">
      <alignment horizontal="left"/>
    </xf>
    <xf numFmtId="49" fontId="4" fillId="0" borderId="0" xfId="0" applyNumberFormat="1" applyFont="1" applyFill="1"/>
    <xf numFmtId="49" fontId="7" fillId="0" borderId="0" xfId="0" applyNumberFormat="1" applyFont="1" applyFill="1" applyBorder="1"/>
    <xf numFmtId="49" fontId="7" fillId="0" borderId="0" xfId="0" applyNumberFormat="1" applyFont="1" applyFill="1" applyBorder="1" applyAlignment="1">
      <alignment horizontal="right"/>
    </xf>
    <xf numFmtId="0" fontId="18" fillId="0" borderId="9" xfId="0" applyNumberFormat="1" applyFont="1" applyBorder="1" applyAlignment="1" applyProtection="1">
      <protection locked="0"/>
    </xf>
    <xf numFmtId="0" fontId="18" fillId="0" borderId="9" xfId="0" applyNumberFormat="1" applyFont="1" applyBorder="1" applyAlignment="1" applyProtection="1"/>
    <xf numFmtId="0" fontId="9" fillId="0" borderId="14" xfId="0" applyNumberFormat="1" applyFont="1" applyBorder="1" applyAlignment="1" applyProtection="1">
      <alignment horizontal="left"/>
    </xf>
    <xf numFmtId="49" fontId="4" fillId="0" borderId="2" xfId="0" applyNumberFormat="1" applyFont="1" applyBorder="1" applyAlignment="1" applyProtection="1">
      <alignment horizontal="left"/>
    </xf>
    <xf numFmtId="49" fontId="4" fillId="0" borderId="2" xfId="0" applyNumberFormat="1" applyFont="1" applyBorder="1" applyAlignment="1" applyProtection="1">
      <alignment horizontal="left"/>
      <protection locked="0"/>
    </xf>
    <xf numFmtId="49" fontId="3" fillId="0" borderId="2" xfId="0" applyNumberFormat="1" applyFont="1" applyFill="1" applyBorder="1" applyAlignment="1" applyProtection="1"/>
    <xf numFmtId="49" fontId="4" fillId="0" borderId="2" xfId="0" applyNumberFormat="1" applyFont="1" applyFill="1" applyBorder="1" applyProtection="1">
      <protection locked="0"/>
    </xf>
    <xf numFmtId="49" fontId="4" fillId="0" borderId="15" xfId="0" applyNumberFormat="1" applyFont="1" applyBorder="1" applyAlignment="1">
      <alignment horizontal="center"/>
    </xf>
    <xf numFmtId="49" fontId="5" fillId="0" borderId="9" xfId="0" applyNumberFormat="1" applyFont="1" applyFill="1" applyBorder="1" applyAlignment="1" applyProtection="1">
      <alignment horizontal="centerContinuous"/>
    </xf>
    <xf numFmtId="49" fontId="5" fillId="0" borderId="0" xfId="0" applyNumberFormat="1" applyFont="1" applyFill="1" applyBorder="1" applyAlignment="1" applyProtection="1">
      <alignment horizontal="centerContinuous"/>
    </xf>
    <xf numFmtId="49" fontId="4" fillId="0" borderId="0" xfId="0" applyNumberFormat="1" applyFont="1" applyFill="1" applyBorder="1" applyAlignment="1" applyProtection="1">
      <alignment horizontal="centerContinuous"/>
      <protection locked="0"/>
    </xf>
    <xf numFmtId="49" fontId="4" fillId="0" borderId="0" xfId="0" applyNumberFormat="1" applyFont="1" applyBorder="1" applyAlignment="1" applyProtection="1">
      <alignment horizontal="centerContinuous"/>
      <protection locked="0"/>
    </xf>
    <xf numFmtId="49" fontId="4" fillId="0" borderId="16" xfId="0" applyNumberFormat="1" applyFont="1" applyBorder="1" applyAlignment="1">
      <alignment horizontal="center"/>
    </xf>
    <xf numFmtId="49" fontId="4" fillId="0" borderId="6" xfId="0" applyNumberFormat="1" applyFont="1" applyBorder="1" applyAlignment="1">
      <alignment horizontal="center"/>
    </xf>
    <xf numFmtId="0" fontId="4" fillId="0" borderId="15" xfId="0" applyNumberFormat="1" applyFont="1" applyFill="1" applyBorder="1" applyAlignment="1" applyProtection="1">
      <alignment horizontal="center"/>
    </xf>
    <xf numFmtId="49" fontId="4" fillId="0" borderId="20" xfId="0" applyNumberFormat="1" applyFont="1" applyFill="1" applyBorder="1" applyAlignment="1" applyProtection="1">
      <alignment horizontal="center"/>
    </xf>
    <xf numFmtId="49" fontId="4" fillId="0" borderId="20" xfId="0" applyNumberFormat="1" applyFont="1" applyBorder="1" applyAlignment="1">
      <alignment horizontal="center"/>
    </xf>
    <xf numFmtId="0" fontId="4" fillId="0" borderId="16" xfId="0" applyNumberFormat="1" applyFont="1" applyFill="1" applyBorder="1" applyAlignment="1" applyProtection="1">
      <alignment horizontal="center"/>
    </xf>
    <xf numFmtId="49" fontId="4" fillId="0" borderId="8" xfId="0" applyNumberFormat="1" applyFont="1" applyFill="1" applyBorder="1" applyAlignment="1" applyProtection="1">
      <alignment horizontal="left"/>
    </xf>
    <xf numFmtId="49" fontId="4" fillId="0" borderId="21" xfId="0" applyNumberFormat="1" applyFont="1" applyFill="1" applyBorder="1" applyAlignment="1" applyProtection="1">
      <alignment horizontal="center"/>
    </xf>
    <xf numFmtId="49" fontId="6" fillId="0" borderId="5" xfId="0" applyNumberFormat="1" applyFont="1" applyFill="1" applyBorder="1" applyAlignment="1" applyProtection="1">
      <alignment horizontal="centerContinuous" vertical="center"/>
    </xf>
    <xf numFmtId="0" fontId="6" fillId="0" borderId="0" xfId="0" applyFont="1" applyBorder="1" applyAlignment="1">
      <alignment horizontal="left"/>
    </xf>
    <xf numFmtId="49" fontId="6" fillId="0" borderId="0" xfId="0" applyNumberFormat="1" applyFont="1" applyFill="1" applyBorder="1" applyAlignment="1" applyProtection="1">
      <alignment horizontal="centerContinuous" vertical="center"/>
    </xf>
    <xf numFmtId="49" fontId="4" fillId="0" borderId="21" xfId="0" applyNumberFormat="1" applyFont="1" applyBorder="1" applyAlignment="1">
      <alignment horizontal="center"/>
    </xf>
    <xf numFmtId="49" fontId="4" fillId="0" borderId="5" xfId="0" applyNumberFormat="1" applyFont="1" applyFill="1" applyBorder="1" applyAlignment="1" applyProtection="1">
      <alignment horizontal="left"/>
    </xf>
    <xf numFmtId="0" fontId="6" fillId="0" borderId="0" xfId="0" applyFont="1" applyAlignment="1">
      <alignment horizontal="center"/>
    </xf>
    <xf numFmtId="0" fontId="6" fillId="0" borderId="0" xfId="0" applyFont="1" applyBorder="1" applyAlignment="1">
      <alignment horizontal="center"/>
    </xf>
    <xf numFmtId="49" fontId="4" fillId="0" borderId="0" xfId="0" applyNumberFormat="1" applyFont="1" applyBorder="1" applyAlignment="1" applyProtection="1">
      <alignment horizontal="center" vertical="center"/>
    </xf>
    <xf numFmtId="49" fontId="4" fillId="0" borderId="0" xfId="0" applyNumberFormat="1" applyFont="1" applyBorder="1" applyAlignment="1" applyProtection="1">
      <alignment horizontal="centerContinuous" vertical="center"/>
    </xf>
    <xf numFmtId="49" fontId="4" fillId="0" borderId="0" xfId="0" applyNumberFormat="1" applyFont="1" applyFill="1" applyBorder="1" applyAlignment="1">
      <alignment horizontal="right"/>
    </xf>
    <xf numFmtId="0" fontId="4" fillId="0" borderId="0" xfId="0" applyFont="1" applyAlignment="1">
      <alignment horizontal="left"/>
    </xf>
    <xf numFmtId="49" fontId="4" fillId="0" borderId="0" xfId="0" applyNumberFormat="1" applyFont="1" applyFill="1" applyBorder="1" applyAlignment="1" applyProtection="1">
      <alignment horizontal="left"/>
      <protection locked="0"/>
    </xf>
    <xf numFmtId="49" fontId="6" fillId="0" borderId="0" xfId="0" applyNumberFormat="1" applyFont="1" applyFill="1" applyBorder="1" applyProtection="1"/>
    <xf numFmtId="0" fontId="6" fillId="0" borderId="0" xfId="0" applyFont="1" applyBorder="1" applyAlignment="1">
      <alignment horizontal="right"/>
    </xf>
    <xf numFmtId="49" fontId="4" fillId="0" borderId="9" xfId="0" applyNumberFormat="1" applyFont="1" applyFill="1" applyBorder="1" applyAlignment="1" applyProtection="1">
      <alignment horizontal="left"/>
      <protection locked="0"/>
    </xf>
    <xf numFmtId="49" fontId="6" fillId="0" borderId="0" xfId="0" applyNumberFormat="1" applyFont="1" applyBorder="1" applyAlignment="1" applyProtection="1">
      <alignment horizontal="right"/>
    </xf>
    <xf numFmtId="49" fontId="6" fillId="0" borderId="0" xfId="0" applyNumberFormat="1" applyFont="1" applyFill="1" applyBorder="1" applyAlignment="1" applyProtection="1">
      <alignment horizontal="center"/>
    </xf>
    <xf numFmtId="0" fontId="4" fillId="0" borderId="9" xfId="0" applyFont="1" applyBorder="1" applyAlignment="1">
      <alignment horizontal="center"/>
    </xf>
    <xf numFmtId="49" fontId="4" fillId="0" borderId="0" xfId="0" applyNumberFormat="1" applyFont="1" applyFill="1" applyBorder="1" applyAlignment="1" applyProtection="1">
      <alignment horizontal="right"/>
    </xf>
    <xf numFmtId="49" fontId="6" fillId="0" borderId="0" xfId="0" applyNumberFormat="1" applyFont="1" applyFill="1" applyBorder="1" applyAlignment="1" applyProtection="1">
      <alignment horizontal="right" vertical="center"/>
      <protection locked="0"/>
    </xf>
    <xf numFmtId="49" fontId="6" fillId="0" borderId="0" xfId="0" applyNumberFormat="1" applyFont="1" applyFill="1" applyBorder="1" applyAlignment="1" applyProtection="1">
      <alignment horizontal="right" vertical="center"/>
    </xf>
    <xf numFmtId="1" fontId="4" fillId="0" borderId="9" xfId="0" applyNumberFormat="1" applyFont="1" applyBorder="1" applyAlignment="1">
      <alignment horizontal="left"/>
    </xf>
    <xf numFmtId="1" fontId="4" fillId="0" borderId="9" xfId="0" applyNumberFormat="1" applyFont="1" applyBorder="1" applyAlignment="1"/>
    <xf numFmtId="49" fontId="4" fillId="0" borderId="0" xfId="0" applyNumberFormat="1" applyFont="1" applyBorder="1" applyAlignment="1" applyProtection="1">
      <alignment horizontal="left"/>
      <protection locked="0"/>
    </xf>
    <xf numFmtId="49" fontId="6" fillId="0" borderId="0" xfId="0" applyNumberFormat="1" applyFont="1" applyBorder="1" applyAlignment="1" applyProtection="1">
      <alignment horizontal="center"/>
      <protection locked="0"/>
    </xf>
    <xf numFmtId="49" fontId="4" fillId="0" borderId="9" xfId="0" applyNumberFormat="1" applyFont="1" applyFill="1" applyBorder="1" applyAlignment="1" applyProtection="1">
      <alignment horizontal="left"/>
    </xf>
    <xf numFmtId="49" fontId="4" fillId="0" borderId="22" xfId="0" applyNumberFormat="1" applyFont="1" applyFill="1" applyBorder="1" applyAlignment="1" applyProtection="1">
      <alignment horizontal="center"/>
    </xf>
    <xf numFmtId="49" fontId="4" fillId="0" borderId="22" xfId="0" applyNumberFormat="1" applyFont="1" applyBorder="1" applyAlignment="1">
      <alignment horizontal="center"/>
    </xf>
    <xf numFmtId="49" fontId="4" fillId="0" borderId="23" xfId="0" applyNumberFormat="1" applyFont="1" applyFill="1" applyBorder="1" applyAlignment="1" applyProtection="1">
      <alignment horizontal="center"/>
    </xf>
    <xf numFmtId="49" fontId="4" fillId="0" borderId="23" xfId="0" applyNumberFormat="1" applyFont="1" applyBorder="1" applyAlignment="1">
      <alignment horizontal="center"/>
    </xf>
    <xf numFmtId="49" fontId="6" fillId="0" borderId="0" xfId="0" applyNumberFormat="1" applyFont="1" applyFill="1" applyBorder="1" applyAlignment="1" applyProtection="1">
      <alignment horizontal="center" vertical="center"/>
    </xf>
    <xf numFmtId="49" fontId="6" fillId="0" borderId="0" xfId="0" applyNumberFormat="1" applyFont="1" applyFill="1" applyBorder="1" applyAlignment="1" applyProtection="1">
      <alignment horizontal="center" vertical="center"/>
      <protection locked="0"/>
    </xf>
    <xf numFmtId="49" fontId="4" fillId="0" borderId="0" xfId="0" applyNumberFormat="1" applyFont="1" applyFill="1" applyBorder="1" applyAlignment="1"/>
    <xf numFmtId="0" fontId="6" fillId="0" borderId="0" xfId="0" applyNumberFormat="1" applyFont="1" applyFill="1" applyBorder="1" applyAlignment="1" applyProtection="1">
      <alignment horizontal="left"/>
      <protection locked="0"/>
    </xf>
    <xf numFmtId="49" fontId="4" fillId="0" borderId="21" xfId="0" applyNumberFormat="1" applyFont="1" applyBorder="1" applyAlignment="1" applyProtection="1">
      <alignment horizontal="center"/>
    </xf>
    <xf numFmtId="49" fontId="4" fillId="0" borderId="5" xfId="0" applyNumberFormat="1" applyFont="1" applyBorder="1" applyAlignment="1" applyProtection="1">
      <alignment horizontal="left"/>
    </xf>
    <xf numFmtId="49" fontId="4" fillId="0" borderId="41" xfId="0" applyNumberFormat="1" applyFont="1" applyBorder="1"/>
    <xf numFmtId="0" fontId="4" fillId="0" borderId="41" xfId="0" applyFont="1" applyBorder="1"/>
    <xf numFmtId="49" fontId="6" fillId="0" borderId="41" xfId="0" applyNumberFormat="1" applyFont="1" applyBorder="1" applyAlignment="1" applyProtection="1">
      <alignment horizontal="left" vertical="center"/>
    </xf>
    <xf numFmtId="0" fontId="4" fillId="0" borderId="41" xfId="0" applyFont="1" applyBorder="1" applyAlignment="1">
      <alignment vertical="center"/>
    </xf>
    <xf numFmtId="49" fontId="4" fillId="0" borderId="5" xfId="0" applyNumberFormat="1" applyFont="1" applyFill="1" applyBorder="1" applyAlignment="1" applyProtection="1">
      <alignment horizontal="left"/>
      <protection locked="0"/>
    </xf>
    <xf numFmtId="49" fontId="4" fillId="0" borderId="5" xfId="0" applyNumberFormat="1" applyFont="1" applyBorder="1" applyAlignment="1" applyProtection="1">
      <alignment horizontal="left"/>
      <protection locked="0"/>
    </xf>
    <xf numFmtId="0" fontId="4" fillId="0" borderId="9" xfId="0" applyFont="1" applyFill="1" applyBorder="1" applyAlignment="1">
      <alignment horizontal="left"/>
    </xf>
    <xf numFmtId="49" fontId="6" fillId="0" borderId="0" xfId="0" applyNumberFormat="1" applyFont="1" applyFill="1" applyBorder="1" applyAlignment="1" applyProtection="1">
      <alignment vertical="center"/>
    </xf>
    <xf numFmtId="49" fontId="6" fillId="0" borderId="0" xfId="0" applyNumberFormat="1" applyFont="1" applyBorder="1" applyAlignment="1" applyProtection="1">
      <alignment horizontal="centerContinuous" vertical="center"/>
    </xf>
    <xf numFmtId="49" fontId="6" fillId="0" borderId="5" xfId="0" applyNumberFormat="1" applyFont="1" applyBorder="1" applyAlignment="1" applyProtection="1">
      <alignment horizontal="centerContinuous" vertical="center"/>
    </xf>
    <xf numFmtId="49" fontId="4" fillId="0" borderId="5" xfId="0" applyNumberFormat="1" applyFont="1" applyFill="1" applyBorder="1" applyAlignment="1" applyProtection="1">
      <alignment horizontal="centerContinuous" vertical="center"/>
    </xf>
    <xf numFmtId="49" fontId="4" fillId="0" borderId="6" xfId="0" applyNumberFormat="1" applyFont="1" applyFill="1" applyBorder="1" applyProtection="1"/>
    <xf numFmtId="49" fontId="4" fillId="0" borderId="3" xfId="0" applyNumberFormat="1" applyFont="1" applyFill="1" applyBorder="1" applyAlignment="1" applyProtection="1">
      <alignment horizontal="left"/>
    </xf>
    <xf numFmtId="49" fontId="4" fillId="0" borderId="9" xfId="0" applyNumberFormat="1" applyFont="1" applyFill="1" applyBorder="1" applyProtection="1"/>
    <xf numFmtId="49" fontId="4" fillId="0" borderId="0" xfId="0" applyNumberFormat="1" applyFont="1" applyFill="1" applyProtection="1"/>
    <xf numFmtId="49" fontId="4" fillId="0" borderId="8" xfId="0" applyNumberFormat="1" applyFont="1" applyBorder="1" applyAlignment="1">
      <alignment horizontal="center"/>
    </xf>
    <xf numFmtId="0" fontId="4" fillId="0" borderId="5" xfId="0" applyNumberFormat="1" applyFont="1" applyBorder="1" applyAlignment="1">
      <alignment horizontal="center"/>
    </xf>
    <xf numFmtId="49" fontId="4" fillId="0" borderId="4" xfId="0" applyNumberFormat="1" applyFont="1" applyBorder="1" applyAlignment="1">
      <alignment horizontal="center"/>
    </xf>
    <xf numFmtId="49" fontId="4" fillId="0" borderId="0" xfId="0" applyNumberFormat="1" applyFont="1" applyAlignment="1">
      <alignment horizontal="center"/>
    </xf>
    <xf numFmtId="0" fontId="6" fillId="0" borderId="0" xfId="0" applyFont="1" applyFill="1" applyBorder="1" applyAlignment="1">
      <alignment horizontal="center"/>
    </xf>
    <xf numFmtId="0" fontId="9" fillId="0" borderId="0" xfId="0" applyFont="1" applyFill="1"/>
    <xf numFmtId="49" fontId="9" fillId="0" borderId="0" xfId="0" applyNumberFormat="1" applyFont="1" applyFill="1"/>
    <xf numFmtId="0" fontId="38" fillId="0" borderId="0" xfId="0" applyFont="1" applyFill="1"/>
    <xf numFmtId="0" fontId="8" fillId="0" borderId="0" xfId="0" applyFont="1" applyFill="1" applyAlignment="1">
      <alignment horizontal="center"/>
    </xf>
    <xf numFmtId="0" fontId="9" fillId="0" borderId="0" xfId="0" applyFont="1" applyFill="1" applyAlignment="1">
      <alignment horizontal="left"/>
    </xf>
    <xf numFmtId="0" fontId="4" fillId="0" borderId="5" xfId="0" applyFont="1" applyFill="1" applyBorder="1"/>
    <xf numFmtId="0" fontId="9" fillId="0" borderId="9" xfId="0" applyFont="1" applyFill="1" applyBorder="1" applyAlignment="1">
      <alignment horizontal="center"/>
    </xf>
    <xf numFmtId="1" fontId="9" fillId="0" borderId="9" xfId="0" applyNumberFormat="1" applyFont="1" applyFill="1" applyBorder="1" applyAlignment="1">
      <alignment horizontal="left"/>
    </xf>
    <xf numFmtId="1" fontId="9" fillId="0" borderId="9" xfId="0" applyNumberFormat="1" applyFont="1" applyFill="1" applyBorder="1" applyAlignment="1"/>
    <xf numFmtId="0" fontId="8" fillId="0" borderId="0" xfId="0" applyFont="1" applyFill="1" applyBorder="1"/>
    <xf numFmtId="49" fontId="9" fillId="0" borderId="0" xfId="0" applyNumberFormat="1" applyFont="1" applyFill="1" applyBorder="1" applyAlignment="1" applyProtection="1">
      <alignment horizontal="centerContinuous" vertical="center"/>
    </xf>
    <xf numFmtId="49" fontId="13" fillId="0" borderId="0" xfId="0" applyNumberFormat="1" applyFont="1" applyFill="1" applyBorder="1" applyAlignment="1" applyProtection="1">
      <alignment horizontal="left"/>
    </xf>
    <xf numFmtId="49" fontId="0" fillId="0" borderId="9" xfId="0" applyNumberFormat="1" applyFill="1" applyBorder="1" applyAlignment="1" applyProtection="1"/>
    <xf numFmtId="49" fontId="0" fillId="0" borderId="9" xfId="0" applyNumberFormat="1" applyFill="1" applyBorder="1" applyAlignment="1"/>
    <xf numFmtId="49" fontId="9" fillId="0" borderId="14" xfId="0" applyNumberFormat="1" applyFont="1" applyFill="1" applyBorder="1" applyAlignment="1" applyProtection="1">
      <alignment horizontal="left"/>
    </xf>
    <xf numFmtId="0" fontId="8" fillId="0" borderId="40" xfId="0" applyFont="1" applyFill="1" applyBorder="1" applyAlignment="1"/>
    <xf numFmtId="49" fontId="13" fillId="0" borderId="5" xfId="0" applyNumberFormat="1" applyFont="1" applyFill="1" applyBorder="1" applyAlignment="1" applyProtection="1">
      <alignment vertical="center"/>
    </xf>
    <xf numFmtId="0" fontId="8" fillId="0" borderId="0" xfId="0" applyNumberFormat="1" applyFont="1" applyFill="1" applyBorder="1" applyAlignment="1" applyProtection="1">
      <protection locked="0"/>
    </xf>
    <xf numFmtId="1" fontId="8" fillId="0" borderId="5" xfId="0" applyNumberFormat="1" applyFont="1" applyFill="1" applyBorder="1" applyAlignment="1"/>
    <xf numFmtId="49" fontId="4" fillId="0" borderId="0" xfId="0" applyNumberFormat="1" applyFont="1" applyFill="1" applyBorder="1" applyAlignment="1" applyProtection="1">
      <alignment vertical="center"/>
    </xf>
    <xf numFmtId="0" fontId="6" fillId="0" borderId="5" xfId="0" applyFont="1" applyFill="1" applyBorder="1" applyAlignment="1">
      <alignment horizontal="left"/>
    </xf>
    <xf numFmtId="0" fontId="6" fillId="0" borderId="0" xfId="0" applyNumberFormat="1" applyFont="1" applyFill="1" applyBorder="1" applyAlignment="1" applyProtection="1">
      <protection locked="0"/>
    </xf>
    <xf numFmtId="49" fontId="6" fillId="0" borderId="0" xfId="0" applyNumberFormat="1" applyFont="1" applyFill="1" applyBorder="1" applyAlignment="1" applyProtection="1"/>
    <xf numFmtId="49" fontId="46" fillId="0" borderId="0" xfId="0" applyNumberFormat="1" applyFont="1" applyBorder="1" applyAlignment="1" applyProtection="1">
      <alignment horizontal="right"/>
    </xf>
    <xf numFmtId="49" fontId="56" fillId="0" borderId="0" xfId="0" applyNumberFormat="1" applyFont="1" applyBorder="1" applyAlignment="1" applyProtection="1">
      <alignment horizontal="left"/>
    </xf>
    <xf numFmtId="0" fontId="4" fillId="0" borderId="36" xfId="0" applyFont="1" applyBorder="1" applyAlignment="1">
      <alignment horizontal="center"/>
    </xf>
    <xf numFmtId="49" fontId="0" fillId="0" borderId="9" xfId="0" applyNumberFormat="1" applyBorder="1" applyAlignment="1"/>
    <xf numFmtId="49" fontId="0" fillId="0" borderId="0" xfId="0" applyNumberFormat="1" applyAlignment="1"/>
    <xf numFmtId="49" fontId="4" fillId="0" borderId="2" xfId="0" applyNumberFormat="1" applyFont="1" applyBorder="1"/>
    <xf numFmtId="49" fontId="4" fillId="0" borderId="5" xfId="0" applyNumberFormat="1" applyFont="1" applyBorder="1" applyAlignment="1">
      <alignment horizontal="center"/>
    </xf>
    <xf numFmtId="49" fontId="5" fillId="0" borderId="14" xfId="0" applyNumberFormat="1" applyFont="1" applyFill="1" applyBorder="1" applyAlignment="1" applyProtection="1">
      <alignment horizontal="centerContinuous"/>
    </xf>
    <xf numFmtId="49" fontId="4" fillId="0" borderId="3" xfId="0" applyNumberFormat="1" applyFont="1" applyBorder="1"/>
    <xf numFmtId="49" fontId="4" fillId="0" borderId="15" xfId="0" applyNumberFormat="1" applyFont="1" applyFill="1" applyBorder="1" applyAlignment="1" applyProtection="1">
      <alignment horizontal="center"/>
    </xf>
    <xf numFmtId="49" fontId="4" fillId="0" borderId="20" xfId="0" applyNumberFormat="1" applyFont="1" applyBorder="1"/>
    <xf numFmtId="0" fontId="4" fillId="0" borderId="0" xfId="0" applyNumberFormat="1" applyFont="1" applyFill="1" applyProtection="1"/>
    <xf numFmtId="0" fontId="6"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xf>
    <xf numFmtId="0" fontId="4" fillId="0" borderId="0" xfId="0" applyNumberFormat="1" applyFont="1" applyFill="1" applyBorder="1" applyProtection="1"/>
    <xf numFmtId="0" fontId="4" fillId="0" borderId="0" xfId="0" applyNumberFormat="1" applyFont="1" applyProtection="1"/>
    <xf numFmtId="0" fontId="4" fillId="0" borderId="2" xfId="0" applyNumberFormat="1" applyFont="1" applyBorder="1" applyAlignment="1" applyProtection="1">
      <alignment horizontal="center"/>
    </xf>
    <xf numFmtId="49" fontId="4" fillId="0" borderId="23" xfId="0" applyNumberFormat="1" applyFont="1" applyBorder="1"/>
    <xf numFmtId="0" fontId="4" fillId="0" borderId="0" xfId="0" applyNumberFormat="1" applyFont="1" applyBorder="1" applyAlignment="1" applyProtection="1">
      <alignment horizontal="center"/>
      <protection locked="0"/>
    </xf>
    <xf numFmtId="0" fontId="4" fillId="0" borderId="0" xfId="0" applyNumberFormat="1" applyFont="1" applyBorder="1" applyAlignment="1" applyProtection="1">
      <alignment horizontal="centerContinuous"/>
    </xf>
    <xf numFmtId="0" fontId="4" fillId="0" borderId="0" xfId="0" applyNumberFormat="1" applyFont="1" applyBorder="1" applyAlignment="1" applyProtection="1">
      <alignment horizontal="centerContinuous"/>
      <protection locked="0"/>
    </xf>
    <xf numFmtId="49" fontId="4" fillId="0" borderId="42" xfId="0" applyNumberFormat="1" applyFont="1" applyBorder="1" applyAlignment="1">
      <alignment horizontal="center"/>
    </xf>
    <xf numFmtId="49" fontId="4" fillId="0" borderId="21" xfId="0" applyNumberFormat="1" applyFont="1" applyBorder="1"/>
    <xf numFmtId="0" fontId="4" fillId="0" borderId="0" xfId="0" applyNumberFormat="1" applyFont="1" applyBorder="1" applyAlignment="1" applyProtection="1">
      <alignment horizontal="left"/>
      <protection locked="0"/>
    </xf>
    <xf numFmtId="0" fontId="4" fillId="0" borderId="0" xfId="0" applyNumberFormat="1" applyFont="1" applyBorder="1" applyAlignment="1" applyProtection="1">
      <alignment horizontal="left"/>
    </xf>
    <xf numFmtId="0" fontId="4" fillId="0" borderId="40" xfId="0" applyNumberFormat="1" applyFont="1" applyBorder="1" applyAlignment="1" applyProtection="1">
      <alignment horizontal="left"/>
      <protection locked="0"/>
    </xf>
    <xf numFmtId="49" fontId="2" fillId="0" borderId="0" xfId="0" applyNumberFormat="1" applyFont="1"/>
    <xf numFmtId="0" fontId="4" fillId="0" borderId="0" xfId="0" applyNumberFormat="1" applyFont="1" applyBorder="1" applyAlignment="1" applyProtection="1">
      <alignment horizontal="right"/>
    </xf>
    <xf numFmtId="0" fontId="4" fillId="0" borderId="40" xfId="0" applyNumberFormat="1" applyFont="1" applyBorder="1" applyProtection="1">
      <protection locked="0"/>
    </xf>
    <xf numFmtId="0" fontId="4" fillId="0" borderId="0" xfId="0" applyNumberFormat="1" applyFont="1" applyBorder="1" applyProtection="1"/>
    <xf numFmtId="0" fontId="4" fillId="0" borderId="0" xfId="0" applyNumberFormat="1" applyFont="1" applyBorder="1" applyAlignment="1" applyProtection="1">
      <protection locked="0"/>
    </xf>
    <xf numFmtId="0" fontId="4" fillId="0" borderId="0" xfId="0" applyNumberFormat="1" applyFont="1" applyBorder="1" applyProtection="1">
      <protection locked="0"/>
    </xf>
    <xf numFmtId="49" fontId="4" fillId="0" borderId="22" xfId="0" applyNumberFormat="1" applyFont="1" applyBorder="1"/>
    <xf numFmtId="49" fontId="3" fillId="0" borderId="3" xfId="0" applyNumberFormat="1" applyFont="1" applyFill="1" applyBorder="1" applyProtection="1"/>
    <xf numFmtId="49" fontId="6" fillId="0" borderId="41" xfId="0" applyNumberFormat="1" applyFont="1" applyBorder="1" applyAlignment="1" applyProtection="1">
      <alignment vertical="center"/>
    </xf>
    <xf numFmtId="49" fontId="6" fillId="0" borderId="28" xfId="0" applyNumberFormat="1" applyFont="1" applyBorder="1" applyAlignment="1" applyProtection="1">
      <alignment vertical="center"/>
    </xf>
    <xf numFmtId="0" fontId="4" fillId="0" borderId="43" xfId="0" applyFont="1" applyBorder="1"/>
    <xf numFmtId="49" fontId="3" fillId="0" borderId="2" xfId="0" applyNumberFormat="1" applyFont="1" applyBorder="1" applyAlignment="1" applyProtection="1">
      <alignment horizontal="left"/>
      <protection locked="0"/>
    </xf>
    <xf numFmtId="0" fontId="4" fillId="0" borderId="37" xfId="0" applyFont="1" applyBorder="1"/>
    <xf numFmtId="0" fontId="4" fillId="0" borderId="26" xfId="0" applyFont="1" applyBorder="1"/>
    <xf numFmtId="0" fontId="4" fillId="0" borderId="24" xfId="0" applyFont="1" applyBorder="1" applyAlignment="1">
      <alignment horizontal="right"/>
    </xf>
    <xf numFmtId="49" fontId="4" fillId="0" borderId="0" xfId="0" applyNumberFormat="1" applyFont="1" applyBorder="1" applyProtection="1"/>
    <xf numFmtId="49" fontId="3" fillId="0" borderId="0" xfId="0" applyNumberFormat="1" applyFont="1" applyBorder="1" applyProtection="1"/>
    <xf numFmtId="49" fontId="4" fillId="0" borderId="0" xfId="0" applyNumberFormat="1" applyFont="1" applyBorder="1" applyAlignment="1" applyProtection="1">
      <alignment horizontal="left" vertical="center"/>
    </xf>
    <xf numFmtId="49" fontId="3" fillId="0" borderId="0" xfId="0" applyNumberFormat="1" applyFont="1" applyBorder="1" applyAlignment="1" applyProtection="1">
      <alignment horizontal="right"/>
    </xf>
    <xf numFmtId="49" fontId="4" fillId="0" borderId="0" xfId="0" applyNumberFormat="1" applyFont="1" applyBorder="1" applyAlignment="1" applyProtection="1">
      <alignment horizontal="right"/>
    </xf>
    <xf numFmtId="0" fontId="4" fillId="0" borderId="38" xfId="0" applyFont="1" applyBorder="1"/>
    <xf numFmtId="0" fontId="4" fillId="0" borderId="39" xfId="0" applyFont="1" applyBorder="1"/>
    <xf numFmtId="0" fontId="4" fillId="0" borderId="38" xfId="0" applyFont="1" applyBorder="1" applyAlignment="1">
      <alignment horizontal="right"/>
    </xf>
    <xf numFmtId="49" fontId="3" fillId="0" borderId="0" xfId="0" applyNumberFormat="1" applyFont="1" applyBorder="1" applyAlignment="1" applyProtection="1">
      <alignment horizontal="right"/>
      <protection locked="0"/>
    </xf>
    <xf numFmtId="49" fontId="36" fillId="0" borderId="9" xfId="0" applyNumberFormat="1" applyFont="1" applyBorder="1" applyAlignment="1">
      <alignment horizontal="center"/>
    </xf>
    <xf numFmtId="49" fontId="36" fillId="0" borderId="0" xfId="0" applyNumberFormat="1" applyFont="1" applyBorder="1" applyAlignment="1">
      <alignment horizontal="center"/>
    </xf>
    <xf numFmtId="0" fontId="4" fillId="0" borderId="44" xfId="0" applyFont="1" applyBorder="1" applyAlignment="1">
      <alignment horizontal="center"/>
    </xf>
    <xf numFmtId="0" fontId="4" fillId="0" borderId="45" xfId="0" applyFont="1" applyBorder="1" applyAlignment="1">
      <alignment horizontal="center"/>
    </xf>
    <xf numFmtId="49" fontId="3" fillId="0" borderId="0" xfId="0" applyNumberFormat="1" applyFont="1" applyFill="1" applyBorder="1" applyAlignment="1" applyProtection="1">
      <alignment horizontal="right"/>
    </xf>
    <xf numFmtId="49" fontId="13" fillId="0" borderId="0" xfId="0" applyNumberFormat="1" applyFont="1" applyBorder="1" applyAlignment="1" applyProtection="1">
      <alignment horizontal="center"/>
      <protection locked="0"/>
    </xf>
    <xf numFmtId="49" fontId="7" fillId="0" borderId="0" xfId="0" applyNumberFormat="1" applyFont="1" applyBorder="1" applyAlignment="1" applyProtection="1">
      <alignment horizontal="left"/>
      <protection locked="0"/>
    </xf>
    <xf numFmtId="49" fontId="3" fillId="0" borderId="0" xfId="0" applyNumberFormat="1" applyFont="1" applyBorder="1" applyAlignment="1" applyProtection="1">
      <alignment horizontal="left"/>
    </xf>
    <xf numFmtId="49" fontId="6" fillId="0" borderId="0" xfId="0" applyNumberFormat="1" applyFont="1" applyAlignment="1" applyProtection="1">
      <alignment horizontal="center" vertical="center"/>
      <protection locked="0"/>
    </xf>
    <xf numFmtId="49" fontId="3" fillId="0" borderId="0" xfId="0" applyNumberFormat="1" applyFont="1" applyProtection="1"/>
    <xf numFmtId="49" fontId="6" fillId="0" borderId="0" xfId="0" applyNumberFormat="1" applyFont="1" applyBorder="1" applyAlignment="1" applyProtection="1">
      <alignment vertical="center"/>
    </xf>
    <xf numFmtId="49" fontId="4" fillId="0" borderId="7" xfId="0" applyNumberFormat="1" applyFont="1" applyBorder="1" applyAlignment="1" applyProtection="1">
      <alignment horizontal="left"/>
    </xf>
    <xf numFmtId="49" fontId="4" fillId="0" borderId="2" xfId="0" applyNumberFormat="1" applyFont="1" applyBorder="1" applyProtection="1">
      <protection locked="0"/>
    </xf>
    <xf numFmtId="49" fontId="4" fillId="0" borderId="5" xfId="0" applyNumberFormat="1" applyFont="1" applyBorder="1" applyProtection="1"/>
    <xf numFmtId="49" fontId="4" fillId="0" borderId="0" xfId="0" applyNumberFormat="1" applyFont="1" applyAlignment="1" applyProtection="1">
      <alignment horizontal="left"/>
    </xf>
    <xf numFmtId="49" fontId="4" fillId="0" borderId="0" xfId="0" applyNumberFormat="1" applyFont="1" applyBorder="1" applyAlignment="1">
      <alignment horizontal="center"/>
    </xf>
    <xf numFmtId="49" fontId="4" fillId="0" borderId="9" xfId="0" applyNumberFormat="1" applyFont="1" applyBorder="1" applyProtection="1"/>
    <xf numFmtId="49" fontId="4" fillId="0" borderId="0" xfId="0" applyNumberFormat="1" applyFont="1" applyAlignment="1" applyProtection="1">
      <alignment horizontal="right"/>
    </xf>
    <xf numFmtId="49" fontId="6" fillId="0" borderId="0" xfId="0" applyNumberFormat="1" applyFont="1" applyAlignment="1" applyProtection="1">
      <alignment horizontal="center" vertical="center"/>
    </xf>
    <xf numFmtId="0" fontId="6" fillId="0" borderId="0" xfId="0" quotePrefix="1" applyFont="1" applyBorder="1" applyAlignment="1">
      <alignment horizontal="center"/>
    </xf>
    <xf numFmtId="49" fontId="6" fillId="0" borderId="0" xfId="0" applyNumberFormat="1" applyFont="1" applyAlignment="1">
      <alignment horizontal="right"/>
    </xf>
    <xf numFmtId="0" fontId="4" fillId="0" borderId="0" xfId="0" applyNumberFormat="1" applyFont="1" applyBorder="1" applyAlignment="1"/>
    <xf numFmtId="0" fontId="4" fillId="0" borderId="5" xfId="0" applyNumberFormat="1" applyFont="1" applyBorder="1" applyAlignment="1"/>
    <xf numFmtId="49" fontId="4" fillId="0" borderId="0" xfId="0" applyNumberFormat="1" applyFont="1" applyBorder="1" applyAlignment="1" applyProtection="1">
      <alignment horizontal="center"/>
      <protection locked="0"/>
    </xf>
    <xf numFmtId="49" fontId="4" fillId="0" borderId="0" xfId="0" applyNumberFormat="1" applyFont="1" applyBorder="1" applyAlignment="1" applyProtection="1">
      <alignment horizontal="center"/>
    </xf>
    <xf numFmtId="0" fontId="6" fillId="0" borderId="0" xfId="0" applyNumberFormat="1" applyFont="1" applyFill="1" applyBorder="1" applyAlignment="1" applyProtection="1">
      <alignment horizontal="center"/>
      <protection locked="0"/>
    </xf>
    <xf numFmtId="49" fontId="4" fillId="0" borderId="0" xfId="0" applyNumberFormat="1" applyFont="1" applyBorder="1" applyAlignment="1" applyProtection="1"/>
    <xf numFmtId="49" fontId="4" fillId="0" borderId="5" xfId="0" applyNumberFormat="1" applyFont="1" applyBorder="1" applyAlignment="1" applyProtection="1">
      <alignment horizontal="centerContinuous"/>
    </xf>
    <xf numFmtId="0" fontId="6" fillId="0" borderId="0" xfId="0" applyNumberFormat="1" applyFont="1" applyAlignment="1" applyProtection="1">
      <alignment horizontal="center" vertical="center"/>
      <protection locked="0"/>
    </xf>
    <xf numFmtId="49" fontId="6" fillId="0" borderId="0" xfId="0" applyNumberFormat="1" applyFont="1" applyBorder="1" applyAlignment="1" applyProtection="1">
      <alignment horizontal="left"/>
      <protection locked="0"/>
    </xf>
    <xf numFmtId="49" fontId="2" fillId="0" borderId="0" xfId="0" applyNumberFormat="1" applyFont="1" applyBorder="1"/>
    <xf numFmtId="0" fontId="4" fillId="0" borderId="5" xfId="0" applyNumberFormat="1" applyFont="1" applyFill="1" applyBorder="1" applyAlignment="1" applyProtection="1">
      <alignment horizontal="centerContinuous"/>
    </xf>
    <xf numFmtId="49" fontId="4" fillId="0" borderId="0" xfId="0" quotePrefix="1" applyNumberFormat="1" applyFont="1" applyAlignment="1" applyProtection="1">
      <alignment horizontal="left"/>
    </xf>
    <xf numFmtId="0" fontId="2" fillId="0" borderId="0" xfId="0" applyNumberFormat="1" applyFont="1"/>
    <xf numFmtId="0" fontId="4" fillId="0" borderId="5" xfId="0" applyNumberFormat="1" applyFont="1" applyFill="1" applyBorder="1" applyAlignment="1" applyProtection="1">
      <alignment horizontal="left"/>
      <protection locked="0"/>
    </xf>
    <xf numFmtId="0" fontId="4" fillId="0" borderId="0" xfId="0" applyNumberFormat="1" applyFont="1" applyAlignment="1">
      <alignment horizontal="right"/>
    </xf>
    <xf numFmtId="0" fontId="2" fillId="0" borderId="5" xfId="0" applyNumberFormat="1" applyFont="1" applyBorder="1"/>
    <xf numFmtId="0" fontId="4" fillId="0" borderId="0" xfId="0" applyNumberFormat="1" applyFont="1" applyFill="1" applyBorder="1" applyAlignment="1" applyProtection="1">
      <alignment horizontal="right"/>
    </xf>
    <xf numFmtId="0" fontId="6" fillId="0" borderId="5" xfId="0" applyNumberFormat="1" applyFont="1" applyFill="1" applyBorder="1" applyAlignment="1" applyProtection="1">
      <alignment horizontal="center"/>
      <protection locked="0"/>
    </xf>
    <xf numFmtId="0" fontId="4" fillId="0" borderId="40" xfId="0" applyNumberFormat="1" applyFont="1" applyFill="1" applyBorder="1" applyAlignment="1" applyProtection="1">
      <alignment horizontal="left"/>
      <protection locked="0"/>
    </xf>
    <xf numFmtId="0" fontId="6" fillId="0" borderId="0" xfId="0" applyNumberFormat="1" applyFont="1" applyBorder="1" applyAlignment="1">
      <alignment horizontal="left"/>
    </xf>
    <xf numFmtId="0" fontId="6" fillId="0" borderId="0" xfId="0" applyNumberFormat="1" applyFont="1" applyBorder="1" applyAlignment="1">
      <alignment horizontal="right"/>
    </xf>
    <xf numFmtId="0" fontId="6" fillId="0" borderId="0" xfId="0" applyNumberFormat="1" applyFont="1" applyBorder="1" applyAlignment="1">
      <alignment horizontal="center"/>
    </xf>
    <xf numFmtId="0" fontId="47" fillId="0" borderId="0" xfId="0" applyNumberFormat="1" applyFont="1" applyBorder="1" applyAlignment="1" applyProtection="1">
      <alignment horizontal="center"/>
      <protection locked="0"/>
    </xf>
    <xf numFmtId="0" fontId="47" fillId="0" borderId="0" xfId="0" applyNumberFormat="1" applyFont="1" applyBorder="1" applyAlignment="1" applyProtection="1">
      <protection locked="0"/>
    </xf>
    <xf numFmtId="0" fontId="6" fillId="0" borderId="0" xfId="0" applyNumberFormat="1" applyFont="1" applyBorder="1" applyProtection="1">
      <protection locked="0"/>
    </xf>
    <xf numFmtId="0" fontId="47" fillId="0" borderId="0" xfId="0" applyNumberFormat="1" applyFont="1" applyBorder="1" applyProtection="1">
      <protection locked="0"/>
    </xf>
    <xf numFmtId="49" fontId="4" fillId="0" borderId="6" xfId="0" applyNumberFormat="1" applyFont="1" applyBorder="1"/>
    <xf numFmtId="49" fontId="4" fillId="0" borderId="14" xfId="0" applyNumberFormat="1" applyFont="1" applyFill="1" applyBorder="1" applyProtection="1"/>
    <xf numFmtId="49" fontId="0" fillId="0" borderId="7" xfId="0" applyNumberFormat="1" applyBorder="1"/>
    <xf numFmtId="49" fontId="24" fillId="0" borderId="2" xfId="0" applyNumberFormat="1" applyFont="1" applyBorder="1"/>
    <xf numFmtId="0" fontId="24" fillId="0" borderId="2" xfId="0" applyNumberFormat="1" applyFont="1" applyBorder="1"/>
    <xf numFmtId="0" fontId="0" fillId="0" borderId="2" xfId="0" applyNumberFormat="1" applyBorder="1"/>
    <xf numFmtId="0" fontId="4" fillId="0" borderId="8" xfId="0" applyNumberFormat="1" applyFont="1" applyBorder="1" applyAlignment="1">
      <alignment horizontal="center"/>
    </xf>
    <xf numFmtId="0" fontId="2" fillId="0" borderId="9" xfId="0" applyNumberFormat="1" applyFont="1" applyBorder="1"/>
    <xf numFmtId="0" fontId="4" fillId="0" borderId="9" xfId="0" applyNumberFormat="1" applyFont="1" applyBorder="1" applyAlignment="1" applyProtection="1">
      <alignment horizontal="left"/>
    </xf>
    <xf numFmtId="49" fontId="4" fillId="0" borderId="8" xfId="0" applyNumberFormat="1" applyFont="1" applyBorder="1" applyProtection="1"/>
    <xf numFmtId="0" fontId="13" fillId="0" borderId="0" xfId="0" applyNumberFormat="1" applyFont="1" applyBorder="1" applyAlignment="1" applyProtection="1">
      <alignment horizontal="left"/>
    </xf>
    <xf numFmtId="0" fontId="9" fillId="0" borderId="42" xfId="0" applyNumberFormat="1" applyFont="1" applyFill="1" applyBorder="1" applyAlignment="1" applyProtection="1">
      <alignment horizontal="center"/>
    </xf>
    <xf numFmtId="0" fontId="8" fillId="0" borderId="0" xfId="0" applyNumberFormat="1" applyFont="1" applyFill="1" applyBorder="1" applyAlignment="1" applyProtection="1">
      <alignment horizontal="centerContinuous" vertical="center"/>
    </xf>
    <xf numFmtId="0" fontId="4" fillId="0" borderId="7" xfId="0" applyFont="1" applyBorder="1"/>
    <xf numFmtId="49" fontId="8" fillId="0" borderId="9" xfId="0" applyNumberFormat="1" applyFont="1" applyBorder="1" applyAlignment="1" applyProtection="1">
      <alignment horizontal="centerContinuous" vertical="center"/>
    </xf>
    <xf numFmtId="49" fontId="8" fillId="0" borderId="9" xfId="0" applyNumberFormat="1" applyFont="1" applyBorder="1" applyAlignment="1" applyProtection="1">
      <alignment horizontal="center" vertical="center"/>
      <protection locked="0"/>
    </xf>
    <xf numFmtId="49" fontId="13" fillId="0" borderId="40" xfId="0" applyNumberFormat="1" applyFont="1" applyFill="1" applyBorder="1" applyAlignment="1" applyProtection="1"/>
    <xf numFmtId="49" fontId="13" fillId="0" borderId="5" xfId="0" applyNumberFormat="1" applyFont="1" applyFill="1" applyBorder="1" applyAlignment="1" applyProtection="1"/>
    <xf numFmtId="49" fontId="0" fillId="0" borderId="0" xfId="0" applyNumberFormat="1" applyBorder="1" applyAlignment="1">
      <alignment horizontal="center"/>
    </xf>
    <xf numFmtId="49" fontId="53" fillId="0" borderId="0" xfId="0" applyNumberFormat="1" applyFont="1" applyBorder="1" applyAlignment="1">
      <alignment horizontal="left"/>
    </xf>
    <xf numFmtId="49" fontId="0" fillId="0" borderId="9" xfId="0" applyNumberFormat="1" applyBorder="1" applyAlignment="1" applyProtection="1"/>
    <xf numFmtId="49" fontId="4" fillId="0" borderId="14" xfId="0" applyNumberFormat="1" applyFont="1" applyFill="1" applyBorder="1" applyAlignment="1" applyProtection="1">
      <alignment horizontal="left"/>
    </xf>
    <xf numFmtId="0" fontId="4" fillId="0" borderId="44" xfId="0" applyFont="1" applyBorder="1" applyAlignment="1">
      <alignment horizontal="right"/>
    </xf>
    <xf numFmtId="0" fontId="4" fillId="0" borderId="46" xfId="0" applyFont="1" applyBorder="1" applyAlignment="1">
      <alignment horizontal="right"/>
    </xf>
    <xf numFmtId="0" fontId="19" fillId="4" borderId="0" xfId="0" applyFont="1" applyFill="1" applyProtection="1"/>
    <xf numFmtId="49" fontId="0" fillId="0" borderId="0" xfId="0" applyNumberFormat="1" applyFill="1"/>
    <xf numFmtId="49" fontId="7" fillId="0" borderId="7" xfId="0" applyNumberFormat="1" applyFont="1" applyBorder="1" applyProtection="1"/>
    <xf numFmtId="49" fontId="7" fillId="0" borderId="9" xfId="0" applyNumberFormat="1" applyFont="1" applyBorder="1" applyProtection="1">
      <protection locked="0"/>
    </xf>
    <xf numFmtId="49" fontId="7" fillId="0" borderId="9" xfId="0" applyNumberFormat="1" applyFont="1" applyBorder="1" applyAlignment="1" applyProtection="1">
      <alignment horizontal="left"/>
    </xf>
    <xf numFmtId="49" fontId="4" fillId="0" borderId="9" xfId="0" applyNumberFormat="1" applyFont="1" applyBorder="1" applyProtection="1">
      <protection locked="0"/>
    </xf>
    <xf numFmtId="0" fontId="6" fillId="0" borderId="0" xfId="0" applyFont="1" applyBorder="1" applyAlignment="1"/>
    <xf numFmtId="0" fontId="6" fillId="0" borderId="5" xfId="0" applyFont="1" applyBorder="1" applyAlignment="1"/>
    <xf numFmtId="0" fontId="4" fillId="0" borderId="29" xfId="0" applyFont="1" applyBorder="1" applyAlignment="1"/>
    <xf numFmtId="0" fontId="4" fillId="0" borderId="37" xfId="0" applyFont="1" applyBorder="1" applyAlignment="1"/>
    <xf numFmtId="0" fontId="6" fillId="0" borderId="46" xfId="0" applyFont="1" applyBorder="1" applyAlignment="1"/>
    <xf numFmtId="0" fontId="58" fillId="0" borderId="0" xfId="0" applyFont="1" applyBorder="1" applyAlignment="1"/>
    <xf numFmtId="0" fontId="58" fillId="0" borderId="9" xfId="0" applyFont="1" applyBorder="1" applyAlignment="1"/>
    <xf numFmtId="0" fontId="21" fillId="0" borderId="0" xfId="0" applyFont="1" applyBorder="1" applyAlignment="1" applyProtection="1">
      <alignment horizontal="center"/>
      <protection locked="0"/>
    </xf>
    <xf numFmtId="0" fontId="32" fillId="0" borderId="0" xfId="0" applyFont="1" applyFill="1" applyBorder="1" applyAlignment="1" applyProtection="1">
      <alignment horizontal="right"/>
    </xf>
    <xf numFmtId="49" fontId="6" fillId="0" borderId="0" xfId="0" applyNumberFormat="1" applyFont="1" applyFill="1" applyBorder="1"/>
    <xf numFmtId="0" fontId="4" fillId="0" borderId="6" xfId="0" applyNumberFormat="1" applyFont="1" applyFill="1" applyBorder="1" applyAlignment="1" applyProtection="1">
      <alignment horizontal="center"/>
    </xf>
    <xf numFmtId="0" fontId="9" fillId="0" borderId="6" xfId="0" applyNumberFormat="1" applyFont="1" applyFill="1" applyBorder="1" applyAlignment="1" applyProtection="1">
      <alignment horizontal="center"/>
    </xf>
    <xf numFmtId="0" fontId="59" fillId="0" borderId="0" xfId="0" applyFont="1" applyFill="1" applyBorder="1" applyAlignment="1">
      <alignment horizontal="left"/>
    </xf>
    <xf numFmtId="49" fontId="60" fillId="0" borderId="0" xfId="0" applyNumberFormat="1" applyFont="1"/>
    <xf numFmtId="49" fontId="47" fillId="0" borderId="0" xfId="0" applyNumberFormat="1" applyFont="1" applyFill="1" applyBorder="1" applyAlignment="1" applyProtection="1">
      <alignment horizontal="center"/>
    </xf>
    <xf numFmtId="49" fontId="60" fillId="0" borderId="0" xfId="0" applyNumberFormat="1" applyFont="1" applyBorder="1" applyAlignment="1"/>
    <xf numFmtId="0" fontId="6" fillId="0" borderId="0" xfId="0" applyNumberFormat="1" applyFont="1"/>
    <xf numFmtId="49" fontId="60" fillId="0" borderId="9" xfId="0" applyNumberFormat="1" applyFont="1" applyBorder="1" applyAlignment="1"/>
    <xf numFmtId="49" fontId="9" fillId="0" borderId="26" xfId="0" applyNumberFormat="1" applyFont="1" applyFill="1" applyBorder="1" applyAlignment="1"/>
    <xf numFmtId="49" fontId="60" fillId="0" borderId="0" xfId="0" applyNumberFormat="1" applyFont="1" applyFill="1" applyBorder="1"/>
    <xf numFmtId="49" fontId="7" fillId="0" borderId="0" xfId="0" applyNumberFormat="1" applyFont="1" applyFill="1" applyBorder="1" applyAlignment="1" applyProtection="1"/>
    <xf numFmtId="0" fontId="9" fillId="0" borderId="5" xfId="0" applyFont="1" applyFill="1" applyBorder="1" applyAlignment="1"/>
    <xf numFmtId="0" fontId="40" fillId="0" borderId="0" xfId="0" applyFont="1"/>
    <xf numFmtId="49" fontId="4" fillId="0" borderId="0" xfId="0" applyNumberFormat="1" applyFont="1" applyFill="1" applyBorder="1" applyAlignment="1">
      <alignment horizontal="center"/>
    </xf>
    <xf numFmtId="49" fontId="13" fillId="2" borderId="26" xfId="0" applyNumberFormat="1" applyFont="1" applyFill="1" applyBorder="1" applyAlignment="1" applyProtection="1"/>
    <xf numFmtId="0" fontId="65" fillId="0" borderId="0" xfId="2" applyFont="1"/>
    <xf numFmtId="0" fontId="2" fillId="0" borderId="0" xfId="2" applyFont="1"/>
    <xf numFmtId="0" fontId="21" fillId="0" borderId="36" xfId="0" quotePrefix="1" applyFont="1" applyBorder="1" applyAlignment="1" applyProtection="1">
      <alignment horizontal="center"/>
      <protection locked="0"/>
    </xf>
    <xf numFmtId="49" fontId="67" fillId="0" borderId="0" xfId="0" applyNumberFormat="1" applyFont="1" applyFill="1" applyBorder="1" applyAlignment="1" applyProtection="1">
      <alignment horizontal="left"/>
    </xf>
    <xf numFmtId="49" fontId="67" fillId="0" borderId="0" xfId="0" applyNumberFormat="1" applyFont="1"/>
    <xf numFmtId="49" fontId="67" fillId="0" borderId="0" xfId="0" applyNumberFormat="1" applyFont="1" applyBorder="1" applyAlignment="1" applyProtection="1">
      <alignment horizontal="left"/>
    </xf>
    <xf numFmtId="49" fontId="68" fillId="0" borderId="0" xfId="0" applyNumberFormat="1" applyFont="1" applyFill="1" applyBorder="1" applyAlignment="1" applyProtection="1"/>
    <xf numFmtId="0" fontId="69" fillId="0" borderId="0" xfId="0" applyFont="1"/>
    <xf numFmtId="0" fontId="70" fillId="0" borderId="0" xfId="0" applyFont="1" applyProtection="1"/>
    <xf numFmtId="0" fontId="67" fillId="0" borderId="0" xfId="0" applyFont="1" applyFill="1" applyBorder="1" applyAlignment="1" applyProtection="1">
      <alignment horizontal="left"/>
    </xf>
    <xf numFmtId="49" fontId="71" fillId="0" borderId="0" xfId="0" applyNumberFormat="1" applyFont="1" applyFill="1" applyBorder="1" applyAlignment="1" applyProtection="1">
      <alignment horizontal="left"/>
    </xf>
    <xf numFmtId="49" fontId="72" fillId="0" borderId="5" xfId="0" applyNumberFormat="1" applyFont="1" applyFill="1" applyBorder="1" applyAlignment="1"/>
    <xf numFmtId="49" fontId="67" fillId="0" borderId="23" xfId="0" applyNumberFormat="1" applyFont="1" applyFill="1" applyBorder="1" applyAlignment="1">
      <alignment horizontal="center"/>
    </xf>
    <xf numFmtId="0" fontId="4" fillId="0" borderId="0" xfId="0" applyNumberFormat="1" applyFont="1" applyFill="1" applyBorder="1" applyAlignment="1" applyProtection="1">
      <alignment horizontal="left"/>
    </xf>
    <xf numFmtId="0" fontId="9" fillId="0" borderId="0" xfId="0" applyNumberFormat="1" applyFont="1" applyFill="1" applyAlignment="1">
      <alignment horizontal="left"/>
    </xf>
    <xf numFmtId="0" fontId="4" fillId="0" borderId="0" xfId="0" applyNumberFormat="1" applyFont="1" applyFill="1" applyBorder="1" applyAlignment="1" applyProtection="1">
      <alignment horizontal="center"/>
      <protection locked="0"/>
    </xf>
    <xf numFmtId="0" fontId="4" fillId="0" borderId="0" xfId="0" applyNumberFormat="1" applyFont="1" applyFill="1" applyBorder="1" applyAlignment="1" applyProtection="1">
      <alignment horizontal="left"/>
    </xf>
    <xf numFmtId="0" fontId="4" fillId="0" borderId="0" xfId="0" applyNumberFormat="1" applyFont="1" applyFill="1" applyBorder="1" applyAlignment="1" applyProtection="1"/>
    <xf numFmtId="0" fontId="4" fillId="0" borderId="0" xfId="0" applyNumberFormat="1" applyFont="1" applyFill="1" applyBorder="1" applyAlignment="1" applyProtection="1">
      <protection locked="0"/>
    </xf>
    <xf numFmtId="0" fontId="19" fillId="0" borderId="0" xfId="0" applyFont="1" applyFill="1" applyProtection="1"/>
    <xf numFmtId="0" fontId="66" fillId="0" borderId="0" xfId="2" applyFont="1" applyAlignment="1">
      <alignment horizontal="left"/>
    </xf>
    <xf numFmtId="0" fontId="66" fillId="0" borderId="0" xfId="2" applyFont="1" applyAlignment="1">
      <alignment horizontal="left" wrapText="1"/>
    </xf>
    <xf numFmtId="49" fontId="20" fillId="0" borderId="33" xfId="0" applyNumberFormat="1" applyFont="1" applyBorder="1" applyAlignment="1" applyProtection="1">
      <alignment horizontal="center"/>
      <protection locked="0"/>
    </xf>
    <xf numFmtId="49" fontId="20" fillId="0" borderId="32" xfId="0" applyNumberFormat="1" applyFont="1" applyBorder="1" applyAlignment="1" applyProtection="1">
      <alignment horizontal="center"/>
      <protection locked="0"/>
    </xf>
    <xf numFmtId="0" fontId="48" fillId="0" borderId="43" xfId="0" applyFont="1" applyFill="1" applyBorder="1" applyAlignment="1" applyProtection="1">
      <alignment horizontal="center"/>
    </xf>
    <xf numFmtId="0" fontId="48" fillId="0" borderId="41" xfId="0" applyFont="1" applyFill="1" applyBorder="1" applyAlignment="1" applyProtection="1">
      <alignment horizontal="center"/>
    </xf>
    <xf numFmtId="0" fontId="48" fillId="0" borderId="61" xfId="0" applyFont="1" applyFill="1" applyBorder="1" applyAlignment="1" applyProtection="1">
      <alignment horizontal="center"/>
    </xf>
    <xf numFmtId="0" fontId="49" fillId="5" borderId="56" xfId="0" applyNumberFormat="1" applyFont="1" applyFill="1" applyBorder="1" applyAlignment="1">
      <alignment horizontal="center"/>
    </xf>
    <xf numFmtId="0" fontId="49" fillId="5" borderId="57" xfId="0" applyNumberFormat="1" applyFont="1" applyFill="1" applyBorder="1" applyAlignment="1">
      <alignment horizontal="center"/>
    </xf>
    <xf numFmtId="0" fontId="37" fillId="0" borderId="7" xfId="0" applyFont="1" applyBorder="1" applyAlignment="1" applyProtection="1">
      <alignment horizontal="center"/>
      <protection locked="0"/>
    </xf>
    <xf numFmtId="0" fontId="37" fillId="0" borderId="8" xfId="0" applyFont="1" applyBorder="1" applyAlignment="1" applyProtection="1">
      <alignment horizontal="center"/>
      <protection locked="0"/>
    </xf>
    <xf numFmtId="164" fontId="20" fillId="0" borderId="26" xfId="0" applyNumberFormat="1" applyFont="1" applyBorder="1" applyAlignment="1" applyProtection="1">
      <alignment horizontal="center"/>
      <protection locked="0"/>
    </xf>
    <xf numFmtId="0" fontId="37" fillId="0" borderId="64" xfId="0" applyFont="1" applyBorder="1" applyAlignment="1" applyProtection="1">
      <alignment horizontal="center"/>
      <protection locked="0"/>
    </xf>
    <xf numFmtId="0" fontId="37" fillId="0" borderId="24" xfId="0" applyFont="1" applyBorder="1" applyAlignment="1" applyProtection="1">
      <alignment horizontal="center"/>
      <protection locked="0"/>
    </xf>
    <xf numFmtId="0" fontId="37" fillId="0" borderId="25" xfId="0" applyFont="1" applyBorder="1" applyAlignment="1" applyProtection="1">
      <alignment horizontal="center"/>
      <protection locked="0"/>
    </xf>
    <xf numFmtId="0" fontId="37" fillId="0" borderId="58" xfId="0" applyFont="1" applyBorder="1" applyAlignment="1" applyProtection="1">
      <alignment horizontal="center"/>
      <protection locked="0"/>
    </xf>
    <xf numFmtId="0" fontId="4" fillId="0" borderId="62" xfId="0" applyNumberFormat="1" applyFont="1" applyFill="1" applyBorder="1" applyAlignment="1">
      <alignment horizontal="center"/>
    </xf>
    <xf numFmtId="0" fontId="4" fillId="0" borderId="63" xfId="0" applyNumberFormat="1" applyFont="1" applyFill="1" applyBorder="1" applyAlignment="1">
      <alignment horizontal="center"/>
    </xf>
    <xf numFmtId="0" fontId="49" fillId="5" borderId="48" xfId="0" applyNumberFormat="1" applyFont="1" applyFill="1" applyBorder="1" applyAlignment="1">
      <alignment horizontal="center"/>
    </xf>
    <xf numFmtId="0" fontId="49" fillId="5" borderId="49" xfId="0" applyNumberFormat="1" applyFont="1" applyFill="1" applyBorder="1" applyAlignment="1">
      <alignment horizontal="center"/>
    </xf>
    <xf numFmtId="0" fontId="37" fillId="0" borderId="34" xfId="0" applyFont="1" applyBorder="1" applyAlignment="1" applyProtection="1">
      <alignment horizontal="center"/>
      <protection locked="0"/>
    </xf>
    <xf numFmtId="0" fontId="37" fillId="0" borderId="35" xfId="0" applyFont="1" applyBorder="1" applyAlignment="1" applyProtection="1">
      <alignment horizontal="center"/>
      <protection locked="0"/>
    </xf>
    <xf numFmtId="164" fontId="20" fillId="0" borderId="31" xfId="0" applyNumberFormat="1" applyFont="1" applyBorder="1" applyAlignment="1" applyProtection="1">
      <alignment horizontal="center"/>
      <protection locked="0"/>
    </xf>
    <xf numFmtId="164" fontId="20" fillId="0" borderId="2" xfId="0" applyNumberFormat="1" applyFont="1" applyBorder="1" applyAlignment="1" applyProtection="1">
      <alignment horizontal="center"/>
      <protection locked="0"/>
    </xf>
    <xf numFmtId="49" fontId="20" fillId="0" borderId="51" xfId="0" applyNumberFormat="1" applyFont="1" applyBorder="1" applyAlignment="1" applyProtection="1">
      <alignment horizontal="center"/>
      <protection locked="0"/>
    </xf>
    <xf numFmtId="49" fontId="20" fillId="0" borderId="36" xfId="0" applyNumberFormat="1" applyFont="1" applyBorder="1" applyAlignment="1" applyProtection="1">
      <alignment horizontal="center"/>
      <protection locked="0"/>
    </xf>
    <xf numFmtId="0" fontId="49" fillId="0" borderId="56" xfId="0" applyNumberFormat="1" applyFont="1" applyFill="1" applyBorder="1" applyAlignment="1">
      <alignment horizontal="center"/>
    </xf>
    <xf numFmtId="0" fontId="49" fillId="0" borderId="57" xfId="0" applyNumberFormat="1" applyFont="1" applyFill="1" applyBorder="1" applyAlignment="1">
      <alignment horizontal="center"/>
    </xf>
    <xf numFmtId="0" fontId="26" fillId="5" borderId="44" xfId="0" applyFont="1" applyFill="1" applyBorder="1" applyAlignment="1" applyProtection="1">
      <alignment horizontal="center"/>
    </xf>
    <xf numFmtId="0" fontId="26" fillId="5" borderId="36" xfId="0" applyFont="1" applyFill="1" applyBorder="1" applyAlignment="1" applyProtection="1">
      <alignment horizontal="center"/>
    </xf>
    <xf numFmtId="0" fontId="26" fillId="5" borderId="47" xfId="0" applyFont="1" applyFill="1" applyBorder="1" applyAlignment="1" applyProtection="1">
      <alignment horizontal="center"/>
    </xf>
    <xf numFmtId="0" fontId="26" fillId="0" borderId="44" xfId="0" applyFont="1" applyBorder="1" applyAlignment="1" applyProtection="1">
      <alignment horizontal="center"/>
    </xf>
    <xf numFmtId="0" fontId="26" fillId="0" borderId="36" xfId="0" applyFont="1" applyBorder="1" applyAlignment="1" applyProtection="1">
      <alignment horizontal="center"/>
    </xf>
    <xf numFmtId="0" fontId="26" fillId="0" borderId="47" xfId="0" applyFont="1" applyBorder="1" applyAlignment="1" applyProtection="1">
      <alignment horizontal="center"/>
    </xf>
    <xf numFmtId="49" fontId="20" fillId="0" borderId="52" xfId="0" applyNumberFormat="1" applyFont="1" applyBorder="1" applyAlignment="1" applyProtection="1">
      <alignment horizontal="center"/>
      <protection locked="0"/>
    </xf>
    <xf numFmtId="49" fontId="20" fillId="0" borderId="25" xfId="0" applyNumberFormat="1" applyFont="1" applyBorder="1" applyAlignment="1" applyProtection="1">
      <alignment horizontal="center"/>
      <protection locked="0"/>
    </xf>
    <xf numFmtId="0" fontId="26" fillId="5" borderId="24" xfId="0" applyFont="1" applyFill="1" applyBorder="1" applyAlignment="1" applyProtection="1">
      <alignment horizontal="center"/>
    </xf>
    <xf numFmtId="0" fontId="26" fillId="5" borderId="26" xfId="0" applyFont="1" applyFill="1" applyBorder="1" applyAlignment="1" applyProtection="1">
      <alignment horizontal="center"/>
    </xf>
    <xf numFmtId="0" fontId="26" fillId="5" borderId="50" xfId="0" applyFont="1" applyFill="1" applyBorder="1" applyAlignment="1" applyProtection="1">
      <alignment horizontal="center"/>
    </xf>
    <xf numFmtId="0" fontId="21" fillId="0" borderId="0" xfId="0" applyFont="1" applyBorder="1" applyAlignment="1">
      <alignment horizontal="left"/>
    </xf>
    <xf numFmtId="0" fontId="21" fillId="0" borderId="0" xfId="0" quotePrefix="1" applyFont="1" applyBorder="1" applyAlignment="1">
      <alignment horizontal="left"/>
    </xf>
    <xf numFmtId="0" fontId="21" fillId="0" borderId="0" xfId="0" applyFont="1" applyBorder="1" applyAlignment="1" applyProtection="1">
      <alignment horizontal="center"/>
    </xf>
    <xf numFmtId="0" fontId="19" fillId="0" borderId="26" xfId="0" applyFont="1" applyBorder="1" applyAlignment="1" applyProtection="1">
      <alignment horizontal="center"/>
      <protection locked="0"/>
    </xf>
    <xf numFmtId="0" fontId="21" fillId="0" borderId="36" xfId="0" applyFont="1" applyBorder="1" applyAlignment="1" applyProtection="1">
      <alignment horizontal="center"/>
      <protection locked="0"/>
    </xf>
    <xf numFmtId="0" fontId="36" fillId="0" borderId="0" xfId="0" applyFont="1" applyFill="1" applyBorder="1" applyAlignment="1" applyProtection="1">
      <alignment horizontal="center"/>
    </xf>
    <xf numFmtId="0" fontId="21" fillId="0" borderId="36" xfId="0" applyFont="1" applyBorder="1" applyAlignment="1" applyProtection="1">
      <alignment horizontal="left"/>
      <protection locked="0"/>
    </xf>
    <xf numFmtId="0" fontId="48" fillId="0" borderId="43" xfId="0" applyFont="1" applyBorder="1" applyAlignment="1" applyProtection="1">
      <alignment horizontal="center"/>
    </xf>
    <xf numFmtId="0" fontId="48" fillId="0" borderId="41" xfId="0" applyFont="1" applyBorder="1" applyAlignment="1" applyProtection="1">
      <alignment horizontal="center"/>
    </xf>
    <xf numFmtId="0" fontId="48" fillId="0" borderId="61" xfId="0" applyFont="1" applyBorder="1" applyAlignment="1" applyProtection="1">
      <alignment horizontal="center"/>
    </xf>
    <xf numFmtId="0" fontId="19" fillId="0" borderId="40" xfId="0" applyFont="1" applyBorder="1" applyAlignment="1" applyProtection="1">
      <alignment horizontal="center"/>
      <protection locked="0"/>
    </xf>
    <xf numFmtId="0" fontId="32" fillId="0" borderId="0" xfId="0" applyFont="1" applyBorder="1" applyAlignment="1" applyProtection="1">
      <alignment horizontal="left"/>
    </xf>
    <xf numFmtId="0" fontId="19" fillId="0" borderId="36" xfId="0" applyFont="1" applyBorder="1" applyAlignment="1" applyProtection="1">
      <alignment horizontal="center"/>
      <protection locked="0"/>
    </xf>
    <xf numFmtId="0" fontId="49" fillId="0" borderId="48" xfId="0" applyNumberFormat="1" applyFont="1" applyFill="1" applyBorder="1" applyAlignment="1">
      <alignment horizontal="center"/>
    </xf>
    <xf numFmtId="0" fontId="49" fillId="0" borderId="49" xfId="0" applyNumberFormat="1" applyFont="1" applyFill="1" applyBorder="1" applyAlignment="1">
      <alignment horizontal="center"/>
    </xf>
    <xf numFmtId="0" fontId="24" fillId="0" borderId="30" xfId="0" applyFont="1" applyBorder="1" applyAlignment="1" applyProtection="1">
      <alignment horizontal="center"/>
    </xf>
    <xf numFmtId="0" fontId="37" fillId="0" borderId="32" xfId="0" applyFont="1" applyBorder="1" applyAlignment="1" applyProtection="1">
      <alignment horizontal="center"/>
      <protection locked="0"/>
    </xf>
    <xf numFmtId="0" fontId="28" fillId="0" borderId="19" xfId="0" applyFont="1" applyBorder="1" applyAlignment="1" applyProtection="1">
      <alignment horizontal="center" vertical="center"/>
    </xf>
    <xf numFmtId="0" fontId="28" fillId="0" borderId="59" xfId="0" applyFont="1" applyBorder="1" applyAlignment="1" applyProtection="1">
      <alignment horizontal="center" vertical="center"/>
    </xf>
    <xf numFmtId="0" fontId="20" fillId="0" borderId="0" xfId="0" applyFont="1" applyBorder="1" applyAlignment="1" applyProtection="1">
      <alignment horizontal="center"/>
      <protection locked="0"/>
    </xf>
    <xf numFmtId="0" fontId="20" fillId="0" borderId="0" xfId="0" applyFont="1" applyAlignment="1">
      <alignment horizontal="center"/>
    </xf>
    <xf numFmtId="0" fontId="9" fillId="0" borderId="36" xfId="0" applyNumberFormat="1" applyFont="1" applyFill="1" applyBorder="1" applyAlignment="1" applyProtection="1">
      <alignment horizontal="center"/>
    </xf>
    <xf numFmtId="0" fontId="37" fillId="0" borderId="26" xfId="0" applyFont="1" applyBorder="1" applyAlignment="1" applyProtection="1">
      <alignment horizontal="center"/>
      <protection locked="0"/>
    </xf>
    <xf numFmtId="0" fontId="26" fillId="0" borderId="38" xfId="0" applyFont="1" applyBorder="1" applyAlignment="1" applyProtection="1">
      <alignment horizontal="center"/>
    </xf>
    <xf numFmtId="0" fontId="26" fillId="0" borderId="39" xfId="0" applyFont="1" applyBorder="1" applyAlignment="1" applyProtection="1">
      <alignment horizontal="center"/>
    </xf>
    <xf numFmtId="0" fontId="26" fillId="0" borderId="55" xfId="0" applyFont="1" applyBorder="1" applyAlignment="1" applyProtection="1">
      <alignment horizontal="center"/>
    </xf>
    <xf numFmtId="0" fontId="37" fillId="0" borderId="31" xfId="0" applyFont="1" applyBorder="1" applyAlignment="1" applyProtection="1">
      <alignment horizontal="center"/>
      <protection locked="0"/>
    </xf>
    <xf numFmtId="0" fontId="26" fillId="0" borderId="24" xfId="0" applyFont="1" applyBorder="1" applyAlignment="1" applyProtection="1">
      <alignment horizontal="center"/>
    </xf>
    <xf numFmtId="0" fontId="26" fillId="0" borderId="26" xfId="0" applyFont="1" applyBorder="1" applyAlignment="1" applyProtection="1">
      <alignment horizontal="center"/>
    </xf>
    <xf numFmtId="0" fontId="26" fillId="0" borderId="50" xfId="0" applyFont="1" applyBorder="1" applyAlignment="1" applyProtection="1">
      <alignment horizontal="center"/>
    </xf>
    <xf numFmtId="0" fontId="29" fillId="0" borderId="19" xfId="0" applyFont="1" applyBorder="1" applyAlignment="1" applyProtection="1">
      <alignment horizontal="center" vertical="center"/>
    </xf>
    <xf numFmtId="0" fontId="29" fillId="0" borderId="60" xfId="0" applyFont="1" applyBorder="1" applyAlignment="1" applyProtection="1">
      <alignment horizontal="center" vertical="center"/>
    </xf>
    <xf numFmtId="0" fontId="29" fillId="0" borderId="59" xfId="0" applyFont="1" applyBorder="1" applyAlignment="1" applyProtection="1">
      <alignment horizontal="center" vertical="center"/>
    </xf>
    <xf numFmtId="0" fontId="29" fillId="0" borderId="19" xfId="0" applyFont="1" applyBorder="1" applyAlignment="1" applyProtection="1">
      <alignment horizontal="center" vertical="center" wrapText="1"/>
    </xf>
    <xf numFmtId="0" fontId="29" fillId="0" borderId="59" xfId="0" applyFont="1" applyBorder="1" applyAlignment="1" applyProtection="1">
      <alignment horizontal="center" vertical="center" wrapText="1"/>
    </xf>
    <xf numFmtId="0" fontId="42" fillId="0" borderId="43" xfId="0" applyNumberFormat="1" applyFont="1" applyFill="1" applyBorder="1" applyAlignment="1" applyProtection="1">
      <alignment horizontal="center"/>
    </xf>
    <xf numFmtId="0" fontId="42" fillId="0" borderId="41" xfId="0" applyNumberFormat="1" applyFont="1" applyFill="1" applyBorder="1" applyAlignment="1" applyProtection="1">
      <alignment horizontal="center"/>
    </xf>
    <xf numFmtId="0" fontId="42" fillId="0" borderId="28" xfId="0" applyNumberFormat="1" applyFont="1" applyFill="1" applyBorder="1" applyAlignment="1" applyProtection="1">
      <alignment horizontal="center"/>
    </xf>
    <xf numFmtId="0" fontId="49" fillId="5" borderId="53" xfId="0" applyNumberFormat="1" applyFont="1" applyFill="1" applyBorder="1" applyAlignment="1">
      <alignment horizontal="center"/>
    </xf>
    <xf numFmtId="0" fontId="49" fillId="5" borderId="54" xfId="0" applyNumberFormat="1" applyFont="1" applyFill="1" applyBorder="1" applyAlignment="1">
      <alignment horizontal="center"/>
    </xf>
    <xf numFmtId="0" fontId="26" fillId="5" borderId="38" xfId="0" applyFont="1" applyFill="1" applyBorder="1" applyAlignment="1" applyProtection="1">
      <alignment horizontal="center"/>
    </xf>
    <xf numFmtId="0" fontId="26" fillId="5" borderId="39" xfId="0" applyFont="1" applyFill="1" applyBorder="1" applyAlignment="1" applyProtection="1">
      <alignment horizontal="center"/>
    </xf>
    <xf numFmtId="0" fontId="26" fillId="5" borderId="55" xfId="0" applyFont="1" applyFill="1" applyBorder="1" applyAlignment="1" applyProtection="1">
      <alignment horizontal="center"/>
    </xf>
    <xf numFmtId="0" fontId="49" fillId="0" borderId="53" xfId="0" applyNumberFormat="1" applyFont="1" applyFill="1" applyBorder="1" applyAlignment="1">
      <alignment horizontal="center"/>
    </xf>
    <xf numFmtId="0" fontId="49" fillId="0" borderId="54" xfId="0" applyNumberFormat="1" applyFont="1" applyFill="1" applyBorder="1" applyAlignment="1">
      <alignment horizontal="center"/>
    </xf>
    <xf numFmtId="49" fontId="7" fillId="4" borderId="26" xfId="0" applyNumberFormat="1" applyFont="1" applyFill="1" applyBorder="1" applyAlignment="1" applyProtection="1">
      <alignment horizontal="center"/>
      <protection locked="0"/>
    </xf>
    <xf numFmtId="49" fontId="7" fillId="0" borderId="26" xfId="0" applyNumberFormat="1" applyFont="1" applyBorder="1" applyAlignment="1" applyProtection="1">
      <alignment horizontal="center"/>
      <protection locked="0"/>
    </xf>
    <xf numFmtId="0" fontId="13" fillId="0" borderId="36" xfId="0" applyNumberFormat="1" applyFont="1" applyFill="1" applyBorder="1" applyAlignment="1" applyProtection="1">
      <alignment horizontal="center"/>
      <protection locked="0"/>
    </xf>
    <xf numFmtId="49" fontId="13" fillId="0" borderId="40" xfId="0" applyNumberFormat="1" applyFont="1" applyBorder="1" applyAlignment="1" applyProtection="1">
      <alignment horizontal="center"/>
      <protection locked="0"/>
    </xf>
    <xf numFmtId="0" fontId="13" fillId="2" borderId="36" xfId="0" applyFont="1" applyFill="1" applyBorder="1" applyAlignment="1">
      <alignment horizontal="center"/>
    </xf>
    <xf numFmtId="0" fontId="13" fillId="0" borderId="66" xfId="0" applyNumberFormat="1" applyFont="1" applyFill="1" applyBorder="1" applyAlignment="1" applyProtection="1">
      <alignment horizontal="center"/>
      <protection locked="0"/>
    </xf>
    <xf numFmtId="0" fontId="13" fillId="0" borderId="26" xfId="0" applyNumberFormat="1" applyFont="1" applyFill="1" applyBorder="1" applyAlignment="1" applyProtection="1">
      <alignment horizontal="center"/>
      <protection locked="0"/>
    </xf>
    <xf numFmtId="49" fontId="4" fillId="0" borderId="36" xfId="0" applyNumberFormat="1" applyFont="1" applyBorder="1" applyAlignment="1" applyProtection="1">
      <alignment horizontal="center"/>
      <protection locked="0"/>
    </xf>
    <xf numFmtId="49" fontId="0" fillId="0" borderId="26" xfId="0" applyNumberFormat="1" applyBorder="1" applyAlignment="1">
      <alignment horizontal="center"/>
    </xf>
    <xf numFmtId="49" fontId="7" fillId="0" borderId="36" xfId="0" applyNumberFormat="1" applyFont="1" applyBorder="1" applyAlignment="1" applyProtection="1">
      <alignment horizontal="center"/>
      <protection locked="0"/>
    </xf>
    <xf numFmtId="49" fontId="7" fillId="0" borderId="37" xfId="0" applyNumberFormat="1" applyFont="1" applyBorder="1" applyAlignment="1" applyProtection="1">
      <alignment horizontal="center"/>
      <protection locked="0"/>
    </xf>
    <xf numFmtId="2" fontId="13" fillId="0" borderId="26" xfId="0" applyNumberFormat="1" applyFont="1" applyBorder="1" applyAlignment="1" applyProtection="1">
      <alignment horizontal="center"/>
      <protection locked="0"/>
    </xf>
    <xf numFmtId="2" fontId="13" fillId="0" borderId="26" xfId="0" applyNumberFormat="1" applyFont="1" applyFill="1" applyBorder="1" applyAlignment="1">
      <alignment horizontal="center"/>
    </xf>
    <xf numFmtId="49" fontId="7" fillId="4" borderId="26" xfId="0" applyNumberFormat="1" applyFont="1" applyFill="1" applyBorder="1" applyAlignment="1">
      <alignment horizontal="center"/>
    </xf>
    <xf numFmtId="0" fontId="13" fillId="0" borderId="50" xfId="0" applyNumberFormat="1" applyFont="1" applyFill="1" applyBorder="1" applyAlignment="1" applyProtection="1">
      <alignment horizontal="center"/>
      <protection locked="0"/>
    </xf>
    <xf numFmtId="0" fontId="13" fillId="0" borderId="36" xfId="0" applyNumberFormat="1" applyFont="1" applyBorder="1" applyAlignment="1">
      <alignment horizontal="center"/>
    </xf>
    <xf numFmtId="0" fontId="40" fillId="0" borderId="70" xfId="0" applyNumberFormat="1" applyFont="1" applyFill="1" applyBorder="1" applyAlignment="1" applyProtection="1">
      <alignment horizontal="center"/>
    </xf>
    <xf numFmtId="0" fontId="40" fillId="0" borderId="0" xfId="0" applyNumberFormat="1" applyFont="1" applyFill="1" applyBorder="1" applyAlignment="1" applyProtection="1">
      <alignment horizontal="center"/>
    </xf>
    <xf numFmtId="0" fontId="40" fillId="0" borderId="71" xfId="0" applyNumberFormat="1" applyFont="1" applyFill="1" applyBorder="1" applyAlignment="1" applyProtection="1">
      <alignment horizontal="center"/>
    </xf>
    <xf numFmtId="0" fontId="13" fillId="0" borderId="72" xfId="0" applyNumberFormat="1" applyFont="1" applyFill="1" applyBorder="1" applyAlignment="1" applyProtection="1">
      <alignment horizontal="center"/>
      <protection locked="0"/>
    </xf>
    <xf numFmtId="0" fontId="13" fillId="0" borderId="47" xfId="0" applyNumberFormat="1" applyFont="1" applyFill="1" applyBorder="1" applyAlignment="1" applyProtection="1">
      <alignment horizontal="center"/>
      <protection locked="0"/>
    </xf>
    <xf numFmtId="49" fontId="13" fillId="2" borderId="36" xfId="0" applyNumberFormat="1" applyFont="1" applyFill="1" applyBorder="1" applyAlignment="1" applyProtection="1">
      <alignment horizontal="center"/>
    </xf>
    <xf numFmtId="0" fontId="13" fillId="2" borderId="44" xfId="0" applyFont="1" applyFill="1" applyBorder="1" applyAlignment="1">
      <alignment horizontal="center"/>
    </xf>
    <xf numFmtId="0" fontId="4" fillId="0" borderId="24" xfId="0" applyFont="1" applyBorder="1" applyAlignment="1">
      <alignment horizontal="right"/>
    </xf>
    <xf numFmtId="0" fontId="4" fillId="0" borderId="26" xfId="0" applyFont="1" applyBorder="1" applyAlignment="1">
      <alignment horizontal="right"/>
    </xf>
    <xf numFmtId="0" fontId="4" fillId="0" borderId="25" xfId="0" applyFont="1" applyBorder="1" applyAlignment="1">
      <alignment horizontal="right"/>
    </xf>
    <xf numFmtId="0" fontId="4" fillId="0" borderId="38" xfId="0" applyFont="1" applyBorder="1" applyAlignment="1">
      <alignment horizontal="right"/>
    </xf>
    <xf numFmtId="0" fontId="4" fillId="0" borderId="39" xfId="0" applyFont="1" applyBorder="1" applyAlignment="1">
      <alignment horizontal="right"/>
    </xf>
    <xf numFmtId="0" fontId="4" fillId="0" borderId="69" xfId="0" applyFont="1" applyBorder="1" applyAlignment="1">
      <alignment horizontal="right"/>
    </xf>
    <xf numFmtId="0" fontId="4" fillId="0" borderId="24" xfId="0" applyFont="1" applyBorder="1" applyAlignment="1">
      <alignment horizontal="center"/>
    </xf>
    <xf numFmtId="0" fontId="4" fillId="0" borderId="26" xfId="0" applyFont="1" applyBorder="1" applyAlignment="1">
      <alignment horizontal="center"/>
    </xf>
    <xf numFmtId="0" fontId="4" fillId="0" borderId="25" xfId="0" applyFont="1" applyBorder="1" applyAlignment="1">
      <alignment horizontal="center"/>
    </xf>
    <xf numFmtId="0" fontId="4" fillId="0" borderId="38" xfId="0" applyFont="1" applyBorder="1" applyAlignment="1">
      <alignment horizontal="center"/>
    </xf>
    <xf numFmtId="0" fontId="4" fillId="0" borderId="39" xfId="0" applyFont="1" applyBorder="1" applyAlignment="1">
      <alignment horizontal="center"/>
    </xf>
    <xf numFmtId="0" fontId="4" fillId="0" borderId="69" xfId="0" applyFont="1" applyBorder="1" applyAlignment="1">
      <alignment horizontal="center"/>
    </xf>
    <xf numFmtId="49" fontId="13" fillId="2" borderId="36" xfId="0" applyNumberFormat="1" applyFont="1" applyFill="1" applyBorder="1" applyAlignment="1" applyProtection="1">
      <alignment horizontal="left"/>
      <protection locked="0"/>
    </xf>
    <xf numFmtId="0" fontId="13" fillId="2" borderId="36" xfId="0" applyFont="1" applyFill="1" applyBorder="1" applyAlignment="1">
      <alignment horizontal="left"/>
    </xf>
    <xf numFmtId="49" fontId="12" fillId="0" borderId="43" xfId="0" applyNumberFormat="1" applyFont="1" applyBorder="1" applyAlignment="1" applyProtection="1">
      <alignment horizontal="center" vertical="center"/>
    </xf>
    <xf numFmtId="49" fontId="12" fillId="0" borderId="41" xfId="0" applyNumberFormat="1" applyFont="1" applyBorder="1" applyAlignment="1" applyProtection="1">
      <alignment horizontal="center" vertical="center"/>
    </xf>
    <xf numFmtId="49" fontId="12" fillId="0" borderId="28" xfId="0" applyNumberFormat="1" applyFont="1" applyBorder="1" applyAlignment="1" applyProtection="1">
      <alignment horizontal="center" vertical="center"/>
    </xf>
    <xf numFmtId="0" fontId="13" fillId="4" borderId="36" xfId="0" applyFont="1" applyFill="1" applyBorder="1" applyAlignment="1">
      <alignment horizontal="center"/>
    </xf>
    <xf numFmtId="0" fontId="4" fillId="0" borderId="0" xfId="0" applyNumberFormat="1" applyFont="1" applyFill="1" applyBorder="1" applyAlignment="1" applyProtection="1">
      <alignment horizontal="left"/>
    </xf>
    <xf numFmtId="0" fontId="4" fillId="0" borderId="5" xfId="0" applyNumberFormat="1" applyFont="1" applyFill="1" applyBorder="1" applyAlignment="1" applyProtection="1">
      <alignment horizontal="left"/>
    </xf>
    <xf numFmtId="49" fontId="13" fillId="2" borderId="36" xfId="0" applyNumberFormat="1" applyFont="1" applyFill="1" applyBorder="1" applyAlignment="1">
      <alignment horizontal="center"/>
    </xf>
    <xf numFmtId="0" fontId="6" fillId="0" borderId="0" xfId="0" applyFont="1" applyBorder="1" applyAlignment="1">
      <alignment horizontal="center"/>
    </xf>
    <xf numFmtId="0" fontId="4" fillId="0" borderId="43" xfId="0" applyFont="1" applyBorder="1" applyAlignment="1">
      <alignment horizontal="center"/>
    </xf>
    <xf numFmtId="0" fontId="4" fillId="0" borderId="41" xfId="0" applyFont="1" applyBorder="1" applyAlignment="1">
      <alignment horizontal="center"/>
    </xf>
    <xf numFmtId="0" fontId="4" fillId="0" borderId="28" xfId="0" applyFont="1" applyBorder="1" applyAlignment="1">
      <alignment horizontal="center"/>
    </xf>
    <xf numFmtId="0" fontId="4" fillId="0" borderId="24" xfId="0" applyFont="1" applyFill="1" applyBorder="1" applyAlignment="1">
      <alignment horizontal="center"/>
    </xf>
    <xf numFmtId="0" fontId="4" fillId="0" borderId="26" xfId="0" applyFont="1" applyFill="1" applyBorder="1" applyAlignment="1">
      <alignment horizontal="center"/>
    </xf>
    <xf numFmtId="0" fontId="4" fillId="0" borderId="25" xfId="0" applyFont="1" applyFill="1" applyBorder="1" applyAlignment="1">
      <alignment horizontal="center"/>
    </xf>
    <xf numFmtId="0" fontId="6" fillId="0" borderId="21" xfId="0" applyFont="1" applyFill="1" applyBorder="1" applyAlignment="1">
      <alignment horizontal="center"/>
    </xf>
    <xf numFmtId="0" fontId="61" fillId="6" borderId="24" xfId="0" applyFont="1" applyFill="1" applyBorder="1" applyAlignment="1">
      <alignment horizontal="center"/>
    </xf>
    <xf numFmtId="0" fontId="61" fillId="6" borderId="26" xfId="0" applyFont="1" applyFill="1" applyBorder="1" applyAlignment="1">
      <alignment horizontal="center"/>
    </xf>
    <xf numFmtId="0" fontId="61" fillId="6" borderId="25" xfId="0" applyFont="1" applyFill="1" applyBorder="1" applyAlignment="1">
      <alignment horizontal="center"/>
    </xf>
    <xf numFmtId="0" fontId="6" fillId="6" borderId="21" xfId="0" applyFont="1" applyFill="1" applyBorder="1" applyAlignment="1">
      <alignment horizontal="center"/>
    </xf>
    <xf numFmtId="0" fontId="6" fillId="2" borderId="44" xfId="0" applyFont="1" applyFill="1" applyBorder="1" applyAlignment="1">
      <alignment horizontal="center"/>
    </xf>
    <xf numFmtId="0" fontId="6" fillId="2" borderId="36" xfId="0" applyFont="1" applyFill="1" applyBorder="1" applyAlignment="1">
      <alignment horizontal="center"/>
    </xf>
    <xf numFmtId="0" fontId="6" fillId="2" borderId="45" xfId="0" applyFont="1" applyFill="1" applyBorder="1" applyAlignment="1">
      <alignment horizontal="center"/>
    </xf>
    <xf numFmtId="0" fontId="6" fillId="0" borderId="24" xfId="0" applyFont="1" applyBorder="1" applyAlignment="1">
      <alignment horizontal="center"/>
    </xf>
    <xf numFmtId="0" fontId="6" fillId="0" borderId="26" xfId="0" applyFont="1" applyBorder="1" applyAlignment="1">
      <alignment horizontal="center"/>
    </xf>
    <xf numFmtId="0" fontId="6" fillId="0" borderId="25" xfId="0" applyFont="1" applyBorder="1" applyAlignment="1">
      <alignment horizontal="center"/>
    </xf>
    <xf numFmtId="2" fontId="6" fillId="6" borderId="21" xfId="0" applyNumberFormat="1" applyFont="1" applyFill="1" applyBorder="1" applyAlignment="1">
      <alignment horizontal="center"/>
    </xf>
    <xf numFmtId="0" fontId="13" fillId="2" borderId="36" xfId="0" applyNumberFormat="1" applyFont="1" applyFill="1" applyBorder="1" applyAlignment="1" applyProtection="1">
      <alignment horizontal="center"/>
    </xf>
    <xf numFmtId="0" fontId="6" fillId="0" borderId="9" xfId="0" applyFont="1" applyBorder="1" applyAlignment="1">
      <alignment horizontal="center"/>
    </xf>
    <xf numFmtId="49" fontId="13" fillId="0" borderId="26" xfId="0" applyNumberFormat="1" applyFont="1" applyBorder="1" applyAlignment="1" applyProtection="1">
      <alignment horizontal="center"/>
    </xf>
    <xf numFmtId="49" fontId="3" fillId="0" borderId="36" xfId="0" applyNumberFormat="1" applyFont="1" applyFill="1" applyBorder="1" applyAlignment="1" applyProtection="1">
      <alignment horizontal="right"/>
    </xf>
    <xf numFmtId="0" fontId="4" fillId="0" borderId="36" xfId="0" applyFont="1" applyBorder="1" applyAlignment="1">
      <alignment horizontal="right"/>
    </xf>
    <xf numFmtId="49" fontId="36" fillId="0" borderId="43" xfId="0" applyNumberFormat="1" applyFont="1" applyBorder="1" applyAlignment="1">
      <alignment horizontal="center"/>
    </xf>
    <xf numFmtId="49" fontId="36" fillId="0" borderId="41" xfId="0" applyNumberFormat="1" applyFont="1" applyBorder="1" applyAlignment="1">
      <alignment horizontal="center"/>
    </xf>
    <xf numFmtId="49" fontId="36" fillId="0" borderId="28" xfId="0" applyNumberFormat="1" applyFont="1" applyBorder="1" applyAlignment="1">
      <alignment horizontal="center"/>
    </xf>
    <xf numFmtId="0" fontId="6" fillId="0" borderId="3" xfId="0" applyFont="1" applyBorder="1" applyAlignment="1">
      <alignment horizontal="center"/>
    </xf>
    <xf numFmtId="0" fontId="6" fillId="0" borderId="38" xfId="0" applyFont="1" applyBorder="1" applyAlignment="1">
      <alignment horizontal="center"/>
    </xf>
    <xf numFmtId="0" fontId="6" fillId="0" borderId="39" xfId="0" applyFont="1" applyBorder="1" applyAlignment="1">
      <alignment horizontal="center"/>
    </xf>
    <xf numFmtId="0" fontId="6" fillId="0" borderId="69" xfId="0" applyFont="1" applyBorder="1" applyAlignment="1">
      <alignment horizontal="center"/>
    </xf>
    <xf numFmtId="0" fontId="4" fillId="0" borderId="36" xfId="0" applyFont="1" applyBorder="1" applyAlignment="1">
      <alignment horizontal="center"/>
    </xf>
    <xf numFmtId="0" fontId="13" fillId="2" borderId="37" xfId="0" applyNumberFormat="1" applyFont="1" applyFill="1" applyBorder="1" applyAlignment="1" applyProtection="1">
      <alignment horizontal="center"/>
      <protection locked="0"/>
    </xf>
    <xf numFmtId="0" fontId="13" fillId="2" borderId="37" xfId="0" applyNumberFormat="1" applyFont="1" applyFill="1" applyBorder="1" applyAlignment="1"/>
    <xf numFmtId="0" fontId="4" fillId="0" borderId="2" xfId="0" applyFont="1" applyBorder="1" applyAlignment="1">
      <alignment horizontal="center"/>
    </xf>
    <xf numFmtId="0" fontId="13" fillId="0" borderId="37" xfId="0" applyNumberFormat="1" applyFont="1" applyFill="1" applyBorder="1" applyAlignment="1" applyProtection="1">
      <alignment horizontal="center"/>
    </xf>
    <xf numFmtId="0" fontId="13" fillId="0" borderId="36" xfId="0" applyNumberFormat="1" applyFont="1" applyBorder="1" applyAlignment="1" applyProtection="1">
      <alignment horizontal="center"/>
      <protection locked="0"/>
    </xf>
    <xf numFmtId="0" fontId="13" fillId="0" borderId="26" xfId="0" applyNumberFormat="1" applyFont="1" applyBorder="1" applyAlignment="1" applyProtection="1">
      <alignment horizontal="center"/>
      <protection locked="0"/>
    </xf>
    <xf numFmtId="49" fontId="6" fillId="2" borderId="36" xfId="0" applyNumberFormat="1" applyFont="1" applyFill="1" applyBorder="1" applyAlignment="1" applyProtection="1">
      <alignment horizontal="right"/>
      <protection locked="0"/>
    </xf>
    <xf numFmtId="0" fontId="6" fillId="2" borderId="36" xfId="0" applyFont="1" applyFill="1" applyBorder="1" applyAlignment="1">
      <alignment horizontal="right"/>
    </xf>
    <xf numFmtId="0" fontId="20" fillId="0" borderId="37" xfId="0" applyNumberFormat="1" applyFont="1" applyBorder="1" applyAlignment="1" applyProtection="1">
      <alignment horizontal="center"/>
      <protection locked="0"/>
    </xf>
    <xf numFmtId="0" fontId="20" fillId="0" borderId="37" xfId="0" applyNumberFormat="1" applyFont="1" applyBorder="1" applyAlignment="1">
      <alignment horizontal="center"/>
    </xf>
    <xf numFmtId="0" fontId="4" fillId="0" borderId="2" xfId="0" applyNumberFormat="1" applyFont="1" applyBorder="1" applyAlignment="1" applyProtection="1">
      <alignment horizontal="center"/>
      <protection locked="0"/>
    </xf>
    <xf numFmtId="0" fontId="6" fillId="0" borderId="2" xfId="0" applyNumberFormat="1" applyFont="1" applyBorder="1" applyAlignment="1" applyProtection="1">
      <alignment horizontal="center"/>
    </xf>
    <xf numFmtId="0" fontId="13" fillId="0" borderId="67" xfId="0" applyNumberFormat="1" applyFont="1" applyBorder="1" applyAlignment="1" applyProtection="1">
      <alignment horizontal="center"/>
      <protection locked="0"/>
    </xf>
    <xf numFmtId="0" fontId="57" fillId="0" borderId="7" xfId="0" applyFont="1" applyBorder="1" applyAlignment="1">
      <alignment horizontal="center"/>
    </xf>
    <xf numFmtId="0" fontId="57" fillId="0" borderId="2" xfId="0" applyFont="1" applyBorder="1" applyAlignment="1">
      <alignment horizontal="center"/>
    </xf>
    <xf numFmtId="0" fontId="13" fillId="0" borderId="68" xfId="0" applyNumberFormat="1" applyFont="1" applyFill="1" applyBorder="1" applyAlignment="1" applyProtection="1">
      <alignment horizontal="center"/>
      <protection locked="0"/>
    </xf>
    <xf numFmtId="49" fontId="6" fillId="0" borderId="43" xfId="0" applyNumberFormat="1" applyFont="1" applyBorder="1" applyAlignment="1" applyProtection="1">
      <alignment horizontal="center" vertical="center"/>
    </xf>
    <xf numFmtId="49" fontId="6" fillId="0" borderId="41" xfId="0" applyNumberFormat="1" applyFont="1" applyBorder="1" applyAlignment="1" applyProtection="1">
      <alignment horizontal="center" vertical="center"/>
    </xf>
    <xf numFmtId="49" fontId="6" fillId="0" borderId="28" xfId="0" applyNumberFormat="1" applyFont="1" applyBorder="1" applyAlignment="1" applyProtection="1">
      <alignment horizontal="center" vertical="center"/>
    </xf>
    <xf numFmtId="3" fontId="13" fillId="0" borderId="26" xfId="0" applyNumberFormat="1" applyFont="1" applyBorder="1" applyAlignment="1" applyProtection="1">
      <alignment horizontal="center"/>
      <protection locked="0"/>
    </xf>
    <xf numFmtId="0" fontId="47" fillId="0" borderId="26" xfId="0" applyNumberFormat="1" applyFont="1" applyBorder="1" applyAlignment="1" applyProtection="1">
      <alignment horizontal="center"/>
      <protection locked="0"/>
    </xf>
    <xf numFmtId="0" fontId="40" fillId="0" borderId="48" xfId="0" applyNumberFormat="1" applyFont="1" applyFill="1" applyBorder="1" applyAlignment="1" applyProtection="1">
      <alignment horizontal="center"/>
    </xf>
    <xf numFmtId="0" fontId="13" fillId="4" borderId="36" xfId="0" applyNumberFormat="1" applyFont="1" applyFill="1" applyBorder="1" applyAlignment="1">
      <alignment horizontal="center"/>
    </xf>
    <xf numFmtId="0" fontId="13" fillId="2" borderId="36" xfId="0" applyNumberFormat="1" applyFont="1" applyFill="1" applyBorder="1" applyAlignment="1" applyProtection="1">
      <alignment horizontal="center"/>
      <protection locked="0"/>
    </xf>
    <xf numFmtId="49" fontId="13" fillId="0" borderId="43" xfId="0" applyNumberFormat="1" applyFont="1" applyBorder="1" applyAlignment="1" applyProtection="1">
      <alignment horizontal="center" vertical="center"/>
    </xf>
    <xf numFmtId="49" fontId="13" fillId="0" borderId="41" xfId="0" applyNumberFormat="1" applyFont="1" applyBorder="1" applyAlignment="1" applyProtection="1">
      <alignment horizontal="center" vertical="center"/>
    </xf>
    <xf numFmtId="49" fontId="13" fillId="0" borderId="28" xfId="0" applyNumberFormat="1" applyFont="1" applyBorder="1" applyAlignment="1" applyProtection="1">
      <alignment horizontal="center" vertical="center"/>
    </xf>
    <xf numFmtId="49" fontId="4" fillId="0" borderId="26" xfId="0" applyNumberFormat="1" applyFont="1" applyBorder="1" applyAlignment="1" applyProtection="1">
      <alignment horizontal="center"/>
      <protection locked="0"/>
    </xf>
    <xf numFmtId="49" fontId="7" fillId="4" borderId="36" xfId="0" applyNumberFormat="1" applyFont="1" applyFill="1" applyBorder="1" applyAlignment="1" applyProtection="1">
      <alignment horizontal="center"/>
      <protection locked="0"/>
    </xf>
    <xf numFmtId="49" fontId="4" fillId="0" borderId="37" xfId="0" applyNumberFormat="1" applyFont="1" applyBorder="1" applyAlignment="1" applyProtection="1">
      <alignment horizontal="center"/>
    </xf>
    <xf numFmtId="49" fontId="0" fillId="0" borderId="36" xfId="0" applyNumberFormat="1" applyBorder="1" applyAlignment="1">
      <alignment horizontal="center"/>
    </xf>
    <xf numFmtId="0" fontId="24" fillId="0" borderId="2" xfId="0" applyFont="1" applyBorder="1" applyAlignment="1" applyProtection="1">
      <alignment horizontal="center"/>
    </xf>
    <xf numFmtId="0" fontId="24" fillId="0" borderId="2" xfId="0" applyNumberFormat="1" applyFont="1" applyBorder="1" applyAlignment="1">
      <alignment horizontal="center"/>
    </xf>
    <xf numFmtId="0" fontId="47" fillId="0" borderId="40" xfId="0" applyNumberFormat="1" applyFont="1" applyBorder="1" applyAlignment="1" applyProtection="1">
      <alignment horizontal="center"/>
      <protection locked="0"/>
    </xf>
    <xf numFmtId="0" fontId="47" fillId="0" borderId="0" xfId="0" applyNumberFormat="1" applyFont="1" applyBorder="1" applyAlignment="1" applyProtection="1">
      <alignment horizontal="center"/>
      <protection locked="0"/>
    </xf>
    <xf numFmtId="0" fontId="47" fillId="0" borderId="36" xfId="0" quotePrefix="1" applyNumberFormat="1" applyFont="1" applyBorder="1" applyAlignment="1" applyProtection="1">
      <alignment horizontal="center"/>
      <protection locked="0"/>
    </xf>
    <xf numFmtId="0" fontId="47" fillId="0" borderId="36" xfId="0" applyNumberFormat="1" applyFont="1" applyBorder="1" applyAlignment="1" applyProtection="1">
      <alignment horizontal="center"/>
      <protection locked="0"/>
    </xf>
    <xf numFmtId="0" fontId="47" fillId="0" borderId="26" xfId="0" quotePrefix="1" applyNumberFormat="1" applyFont="1" applyBorder="1" applyAlignment="1" applyProtection="1">
      <alignment horizontal="center"/>
      <protection locked="0"/>
    </xf>
    <xf numFmtId="0" fontId="47" fillId="2" borderId="36" xfId="0" applyNumberFormat="1" applyFont="1" applyFill="1" applyBorder="1" applyAlignment="1" applyProtection="1">
      <alignment horizontal="center"/>
      <protection locked="0"/>
    </xf>
    <xf numFmtId="2" fontId="6" fillId="6" borderId="65" xfId="0" applyNumberFormat="1" applyFont="1" applyFill="1" applyBorder="1" applyAlignment="1">
      <alignment horizontal="center"/>
    </xf>
    <xf numFmtId="0" fontId="4" fillId="0" borderId="56" xfId="0" applyFont="1" applyFill="1" applyBorder="1" applyAlignment="1">
      <alignment horizontal="center"/>
    </xf>
    <xf numFmtId="49" fontId="2" fillId="0" borderId="0" xfId="0" applyNumberFormat="1" applyFont="1" applyBorder="1" applyAlignment="1">
      <alignment horizontal="center"/>
    </xf>
    <xf numFmtId="49" fontId="13" fillId="0" borderId="0" xfId="0" applyNumberFormat="1" applyFont="1" applyFill="1" applyBorder="1" applyAlignment="1" applyProtection="1">
      <alignment horizontal="right"/>
    </xf>
    <xf numFmtId="49" fontId="13" fillId="0" borderId="0" xfId="0" applyNumberFormat="1" applyFont="1" applyFill="1" applyBorder="1" applyAlignment="1" applyProtection="1">
      <alignment horizontal="center"/>
    </xf>
    <xf numFmtId="49" fontId="13" fillId="2" borderId="36" xfId="0" applyNumberFormat="1" applyFont="1" applyFill="1" applyBorder="1" applyAlignment="1" applyProtection="1">
      <alignment horizontal="right"/>
    </xf>
    <xf numFmtId="0" fontId="20" fillId="0" borderId="36" xfId="0" applyNumberFormat="1" applyFont="1" applyBorder="1" applyAlignment="1">
      <alignment horizontal="center"/>
    </xf>
    <xf numFmtId="49" fontId="13" fillId="2" borderId="24" xfId="0" applyNumberFormat="1" applyFont="1" applyFill="1" applyBorder="1" applyAlignment="1" applyProtection="1">
      <alignment horizontal="center"/>
      <protection locked="0"/>
    </xf>
    <xf numFmtId="49" fontId="13" fillId="2" borderId="26" xfId="0" applyNumberFormat="1" applyFont="1" applyFill="1" applyBorder="1" applyAlignment="1" applyProtection="1">
      <alignment horizontal="center"/>
      <protection locked="0"/>
    </xf>
    <xf numFmtId="49" fontId="13" fillId="2" borderId="25" xfId="0" applyNumberFormat="1" applyFont="1" applyFill="1" applyBorder="1" applyAlignment="1" applyProtection="1">
      <alignment horizontal="center"/>
      <protection locked="0"/>
    </xf>
    <xf numFmtId="49" fontId="13" fillId="4" borderId="36" xfId="0" applyNumberFormat="1" applyFont="1" applyFill="1" applyBorder="1" applyAlignment="1" applyProtection="1">
      <alignment horizontal="right"/>
    </xf>
    <xf numFmtId="49" fontId="13" fillId="4" borderId="36" xfId="0" applyNumberFormat="1" applyFont="1" applyFill="1" applyBorder="1" applyAlignment="1" applyProtection="1">
      <alignment horizontal="center"/>
    </xf>
    <xf numFmtId="0" fontId="13" fillId="2" borderId="24" xfId="0" applyFont="1" applyFill="1" applyBorder="1" applyAlignment="1">
      <alignment horizontal="center"/>
    </xf>
    <xf numFmtId="0" fontId="13" fillId="2" borderId="26" xfId="0" applyFont="1" applyFill="1" applyBorder="1" applyAlignment="1">
      <alignment horizontal="center"/>
    </xf>
    <xf numFmtId="0" fontId="13" fillId="2" borderId="25" xfId="0" applyFont="1" applyFill="1" applyBorder="1" applyAlignment="1">
      <alignment horizontal="center"/>
    </xf>
    <xf numFmtId="0" fontId="6" fillId="0" borderId="43" xfId="0" applyFont="1" applyBorder="1" applyAlignment="1">
      <alignment horizontal="center" vertical="center"/>
    </xf>
    <xf numFmtId="0" fontId="8" fillId="0" borderId="28" xfId="0" applyFont="1" applyBorder="1" applyAlignment="1">
      <alignment horizontal="center" vertical="center"/>
    </xf>
    <xf numFmtId="49" fontId="13" fillId="0" borderId="24" xfId="0" applyNumberFormat="1" applyFont="1" applyFill="1" applyBorder="1" applyAlignment="1" applyProtection="1">
      <alignment horizontal="center"/>
      <protection locked="0"/>
    </xf>
    <xf numFmtId="49" fontId="13" fillId="0" borderId="25" xfId="0" applyNumberFormat="1" applyFont="1" applyFill="1" applyBorder="1" applyAlignment="1" applyProtection="1">
      <alignment horizontal="center"/>
      <protection locked="0"/>
    </xf>
    <xf numFmtId="0" fontId="13" fillId="0" borderId="24" xfId="0" applyFont="1" applyFill="1" applyBorder="1" applyAlignment="1">
      <alignment horizontal="center"/>
    </xf>
    <xf numFmtId="0" fontId="13" fillId="0" borderId="25" xfId="0" applyFont="1" applyFill="1" applyBorder="1" applyAlignment="1">
      <alignment horizontal="center"/>
    </xf>
    <xf numFmtId="49" fontId="13" fillId="4" borderId="26" xfId="0" applyNumberFormat="1" applyFont="1" applyFill="1" applyBorder="1" applyAlignment="1" applyProtection="1">
      <alignment horizontal="center"/>
    </xf>
    <xf numFmtId="0" fontId="13" fillId="4" borderId="26" xfId="0" applyNumberFormat="1" applyFont="1" applyFill="1" applyBorder="1" applyAlignment="1" applyProtection="1">
      <alignment horizontal="center"/>
    </xf>
    <xf numFmtId="49" fontId="13" fillId="0" borderId="38" xfId="0" applyNumberFormat="1" applyFont="1" applyFill="1" applyBorder="1" applyAlignment="1" applyProtection="1">
      <alignment horizontal="center"/>
      <protection locked="0"/>
    </xf>
    <xf numFmtId="49" fontId="13" fillId="0" borderId="69" xfId="0" applyNumberFormat="1" applyFont="1" applyFill="1" applyBorder="1" applyAlignment="1" applyProtection="1">
      <alignment horizontal="center"/>
      <protection locked="0"/>
    </xf>
    <xf numFmtId="0" fontId="13" fillId="2" borderId="38" xfId="0" applyFont="1" applyFill="1" applyBorder="1" applyAlignment="1">
      <alignment horizontal="center"/>
    </xf>
    <xf numFmtId="0" fontId="13" fillId="2" borderId="69" xfId="0" applyFont="1" applyFill="1" applyBorder="1" applyAlignment="1">
      <alignment horizontal="center"/>
    </xf>
    <xf numFmtId="0" fontId="13" fillId="4" borderId="36" xfId="0" applyNumberFormat="1" applyFont="1" applyFill="1" applyBorder="1" applyAlignment="1" applyProtection="1">
      <alignment horizontal="center"/>
    </xf>
    <xf numFmtId="49" fontId="7" fillId="0" borderId="36" xfId="0" applyNumberFormat="1" applyFont="1" applyFill="1" applyBorder="1" applyAlignment="1" applyProtection="1">
      <alignment horizontal="center"/>
      <protection locked="0"/>
    </xf>
    <xf numFmtId="49" fontId="13" fillId="2" borderId="26" xfId="0" applyNumberFormat="1" applyFont="1" applyFill="1" applyBorder="1" applyAlignment="1" applyProtection="1">
      <alignment horizontal="center"/>
    </xf>
    <xf numFmtId="0" fontId="4" fillId="0" borderId="26" xfId="0" applyNumberFormat="1" applyFont="1" applyBorder="1" applyAlignment="1">
      <alignment horizontal="center"/>
    </xf>
    <xf numFmtId="0" fontId="0" fillId="0" borderId="36" xfId="0" applyNumberFormat="1" applyBorder="1" applyAlignment="1">
      <alignment horizontal="center"/>
    </xf>
    <xf numFmtId="0" fontId="0" fillId="4" borderId="36" xfId="0" applyNumberFormat="1" applyFill="1" applyBorder="1" applyAlignment="1">
      <alignment horizontal="center"/>
    </xf>
    <xf numFmtId="49" fontId="13" fillId="0" borderId="29" xfId="0" applyNumberFormat="1" applyFont="1" applyFill="1" applyBorder="1" applyAlignment="1" applyProtection="1">
      <alignment horizontal="center"/>
      <protection locked="0"/>
    </xf>
    <xf numFmtId="49" fontId="13" fillId="0" borderId="46" xfId="0" applyNumberFormat="1" applyFont="1" applyFill="1" applyBorder="1" applyAlignment="1" applyProtection="1">
      <alignment horizontal="center"/>
      <protection locked="0"/>
    </xf>
    <xf numFmtId="49" fontId="6" fillId="0" borderId="43" xfId="0" applyNumberFormat="1" applyFont="1" applyFill="1" applyBorder="1" applyAlignment="1" applyProtection="1">
      <alignment horizontal="center" vertical="center"/>
    </xf>
    <xf numFmtId="49" fontId="6" fillId="0" borderId="28" xfId="0" applyNumberFormat="1" applyFont="1" applyFill="1" applyBorder="1" applyAlignment="1" applyProtection="1">
      <alignment horizontal="center" vertical="center"/>
    </xf>
    <xf numFmtId="0" fontId="6" fillId="0" borderId="28" xfId="0" applyFont="1" applyBorder="1" applyAlignment="1">
      <alignment horizontal="center" vertical="center"/>
    </xf>
    <xf numFmtId="0" fontId="13" fillId="4" borderId="29" xfId="0" applyFont="1" applyFill="1" applyBorder="1" applyAlignment="1">
      <alignment horizontal="center"/>
    </xf>
    <xf numFmtId="0" fontId="13" fillId="4" borderId="46" xfId="0" applyFont="1" applyFill="1" applyBorder="1" applyAlignment="1">
      <alignment horizontal="center"/>
    </xf>
    <xf numFmtId="0" fontId="13" fillId="4" borderId="36" xfId="0" applyNumberFormat="1" applyFont="1" applyFill="1" applyBorder="1" applyAlignment="1" applyProtection="1">
      <alignment horizontal="left"/>
    </xf>
    <xf numFmtId="0" fontId="6" fillId="0" borderId="41" xfId="0" applyFont="1" applyBorder="1" applyAlignment="1">
      <alignment horizontal="center" vertical="center"/>
    </xf>
    <xf numFmtId="0" fontId="13" fillId="2" borderId="29" xfId="0" applyFont="1" applyFill="1" applyBorder="1" applyAlignment="1">
      <alignment horizontal="center"/>
    </xf>
    <xf numFmtId="0" fontId="13" fillId="2" borderId="37" xfId="0" applyFont="1" applyFill="1" applyBorder="1" applyAlignment="1">
      <alignment horizontal="center"/>
    </xf>
    <xf numFmtId="0" fontId="13" fillId="2" borderId="46" xfId="0" applyFont="1" applyFill="1" applyBorder="1" applyAlignment="1">
      <alignment horizontal="center"/>
    </xf>
    <xf numFmtId="49" fontId="13" fillId="2" borderId="29" xfId="0" applyNumberFormat="1" applyFont="1" applyFill="1" applyBorder="1" applyAlignment="1" applyProtection="1">
      <alignment horizontal="center"/>
      <protection locked="0"/>
    </xf>
    <xf numFmtId="49" fontId="13" fillId="2" borderId="37" xfId="0" applyNumberFormat="1" applyFont="1" applyFill="1" applyBorder="1" applyAlignment="1" applyProtection="1">
      <alignment horizontal="center"/>
      <protection locked="0"/>
    </xf>
    <xf numFmtId="49" fontId="13" fillId="2" borderId="46" xfId="0" applyNumberFormat="1" applyFont="1" applyFill="1" applyBorder="1" applyAlignment="1" applyProtection="1">
      <alignment horizontal="center"/>
      <protection locked="0"/>
    </xf>
    <xf numFmtId="49" fontId="6" fillId="0" borderId="0" xfId="0" applyNumberFormat="1" applyFont="1" applyFill="1" applyBorder="1" applyAlignment="1" applyProtection="1">
      <alignment horizontal="center" vertical="center"/>
      <protection locked="0"/>
    </xf>
    <xf numFmtId="49" fontId="6" fillId="0" borderId="5" xfId="0" applyNumberFormat="1" applyFont="1" applyFill="1" applyBorder="1" applyAlignment="1" applyProtection="1">
      <alignment horizontal="center" vertical="center"/>
      <protection locked="0"/>
    </xf>
    <xf numFmtId="49" fontId="6" fillId="0" borderId="41" xfId="0" applyNumberFormat="1" applyFont="1" applyFill="1" applyBorder="1" applyAlignment="1" applyProtection="1">
      <alignment horizontal="center" vertical="center"/>
    </xf>
    <xf numFmtId="49" fontId="7" fillId="0" borderId="0" xfId="0" applyNumberFormat="1" applyFont="1" applyFill="1" applyBorder="1" applyAlignment="1">
      <alignment horizontal="center"/>
    </xf>
    <xf numFmtId="49" fontId="7" fillId="0" borderId="5" xfId="0" applyNumberFormat="1" applyFont="1" applyFill="1" applyBorder="1" applyAlignment="1">
      <alignment horizontal="center"/>
    </xf>
    <xf numFmtId="49" fontId="13" fillId="0" borderId="0" xfId="0" applyNumberFormat="1" applyFont="1" applyFill="1" applyBorder="1" applyAlignment="1" applyProtection="1">
      <alignment horizontal="center"/>
      <protection locked="0"/>
    </xf>
    <xf numFmtId="49" fontId="13" fillId="0" borderId="5" xfId="0" applyNumberFormat="1" applyFont="1" applyFill="1" applyBorder="1" applyAlignment="1" applyProtection="1">
      <alignment horizontal="center"/>
      <protection locked="0"/>
    </xf>
    <xf numFmtId="0" fontId="24" fillId="0" borderId="0" xfId="0" applyFont="1" applyBorder="1" applyAlignment="1" applyProtection="1">
      <alignment horizontal="center"/>
    </xf>
    <xf numFmtId="49" fontId="11" fillId="0" borderId="36" xfId="0" applyNumberFormat="1" applyFont="1" applyBorder="1" applyAlignment="1">
      <alignment horizontal="left"/>
    </xf>
    <xf numFmtId="49" fontId="7" fillId="0" borderId="0" xfId="0" applyNumberFormat="1" applyFont="1" applyFill="1" applyBorder="1" applyAlignment="1" applyProtection="1">
      <alignment horizontal="center"/>
      <protection locked="0"/>
    </xf>
    <xf numFmtId="0" fontId="20" fillId="0" borderId="36" xfId="0" applyNumberFormat="1" applyFont="1" applyBorder="1" applyAlignment="1" applyProtection="1">
      <alignment horizontal="center"/>
      <protection locked="0"/>
    </xf>
    <xf numFmtId="49" fontId="13" fillId="0" borderId="40" xfId="0" applyNumberFormat="1" applyFont="1" applyFill="1" applyBorder="1" applyAlignment="1" applyProtection="1">
      <alignment horizontal="right"/>
    </xf>
    <xf numFmtId="49" fontId="13" fillId="4" borderId="26" xfId="0" applyNumberFormat="1" applyFont="1" applyFill="1" applyBorder="1" applyAlignment="1">
      <alignment horizontal="center"/>
    </xf>
    <xf numFmtId="49" fontId="7" fillId="0" borderId="26" xfId="0" applyNumberFormat="1" applyFont="1" applyBorder="1" applyAlignment="1" applyProtection="1">
      <alignment horizontal="right"/>
    </xf>
    <xf numFmtId="0" fontId="24" fillId="0" borderId="0" xfId="0" applyNumberFormat="1" applyFont="1" applyBorder="1" applyAlignment="1">
      <alignment horizontal="center"/>
    </xf>
    <xf numFmtId="49" fontId="4" fillId="0" borderId="36" xfId="0" applyNumberFormat="1" applyFont="1" applyBorder="1" applyAlignment="1">
      <alignment horizontal="center"/>
    </xf>
    <xf numFmtId="49" fontId="6" fillId="0" borderId="43" xfId="0" applyNumberFormat="1" applyFont="1" applyBorder="1" applyAlignment="1" applyProtection="1">
      <alignment horizontal="center"/>
    </xf>
    <xf numFmtId="49" fontId="6" fillId="0" borderId="41" xfId="0" applyNumberFormat="1" applyFont="1" applyBorder="1" applyAlignment="1" applyProtection="1">
      <alignment horizontal="center"/>
    </xf>
    <xf numFmtId="49" fontId="6" fillId="0" borderId="28" xfId="0" applyNumberFormat="1" applyFont="1" applyBorder="1" applyAlignment="1" applyProtection="1">
      <alignment horizontal="center"/>
    </xf>
    <xf numFmtId="49" fontId="13" fillId="2" borderId="26" xfId="0" applyNumberFormat="1" applyFont="1" applyFill="1" applyBorder="1" applyAlignment="1">
      <alignment horizontal="center"/>
    </xf>
    <xf numFmtId="49" fontId="13" fillId="4" borderId="36" xfId="0" applyNumberFormat="1" applyFont="1" applyFill="1" applyBorder="1" applyAlignment="1" applyProtection="1">
      <alignment horizontal="center"/>
      <protection locked="0"/>
    </xf>
    <xf numFmtId="49" fontId="7" fillId="0" borderId="26" xfId="0" applyNumberFormat="1" applyFont="1" applyFill="1" applyBorder="1" applyAlignment="1" applyProtection="1">
      <alignment horizontal="center"/>
      <protection locked="0"/>
    </xf>
    <xf numFmtId="2" fontId="13" fillId="0" borderId="36" xfId="0" applyNumberFormat="1" applyFont="1" applyFill="1" applyBorder="1" applyAlignment="1" applyProtection="1">
      <alignment horizontal="center"/>
    </xf>
    <xf numFmtId="49" fontId="13" fillId="2" borderId="36" xfId="0" applyNumberFormat="1" applyFont="1" applyFill="1" applyBorder="1" applyAlignment="1" applyProtection="1">
      <alignment horizontal="center"/>
      <protection locked="0"/>
    </xf>
    <xf numFmtId="49" fontId="13" fillId="4" borderId="37" xfId="0" applyNumberFormat="1" applyFont="1" applyFill="1" applyBorder="1" applyAlignment="1" applyProtection="1">
      <alignment horizontal="center"/>
      <protection locked="0"/>
    </xf>
    <xf numFmtId="2" fontId="13" fillId="4" borderId="36" xfId="0" applyNumberFormat="1" applyFont="1" applyFill="1" applyBorder="1" applyAlignment="1" applyProtection="1">
      <alignment horizontal="center"/>
    </xf>
    <xf numFmtId="0" fontId="8" fillId="0" borderId="43" xfId="0" applyFont="1" applyBorder="1" applyAlignment="1">
      <alignment horizontal="center" vertical="center"/>
    </xf>
    <xf numFmtId="49" fontId="8" fillId="0" borderId="28" xfId="0" applyNumberFormat="1" applyFont="1" applyFill="1" applyBorder="1" applyAlignment="1" applyProtection="1">
      <alignment horizontal="center" vertical="center"/>
    </xf>
    <xf numFmtId="0" fontId="8" fillId="0" borderId="41" xfId="0" applyFont="1" applyBorder="1" applyAlignment="1">
      <alignment horizontal="center" vertical="center"/>
    </xf>
    <xf numFmtId="49" fontId="13" fillId="0" borderId="14" xfId="0" applyNumberFormat="1" applyFont="1" applyFill="1" applyBorder="1" applyAlignment="1" applyProtection="1">
      <alignment horizontal="center"/>
      <protection locked="0"/>
    </xf>
    <xf numFmtId="49" fontId="13" fillId="0" borderId="4" xfId="0" applyNumberFormat="1" applyFont="1" applyFill="1" applyBorder="1" applyAlignment="1" applyProtection="1">
      <alignment horizontal="center"/>
      <protection locked="0"/>
    </xf>
    <xf numFmtId="49" fontId="8" fillId="0" borderId="43" xfId="0" applyNumberFormat="1" applyFont="1" applyFill="1" applyBorder="1" applyAlignment="1" applyProtection="1">
      <alignment horizontal="center" vertical="center"/>
      <protection locked="0"/>
    </xf>
    <xf numFmtId="49" fontId="8" fillId="0" borderId="28" xfId="0" applyNumberFormat="1" applyFont="1" applyFill="1" applyBorder="1" applyAlignment="1" applyProtection="1">
      <alignment horizontal="center" vertical="center"/>
      <protection locked="0"/>
    </xf>
    <xf numFmtId="49" fontId="8" fillId="0" borderId="43" xfId="0" applyNumberFormat="1" applyFont="1" applyFill="1" applyBorder="1" applyAlignment="1" applyProtection="1">
      <alignment horizontal="center" vertical="center"/>
    </xf>
    <xf numFmtId="49" fontId="43" fillId="2" borderId="36" xfId="0" applyNumberFormat="1" applyFont="1" applyFill="1" applyBorder="1" applyAlignment="1">
      <alignment horizontal="center"/>
    </xf>
    <xf numFmtId="49" fontId="7" fillId="2" borderId="36" xfId="0" applyNumberFormat="1" applyFont="1" applyFill="1" applyBorder="1" applyAlignment="1" applyProtection="1">
      <alignment horizontal="center"/>
      <protection locked="0"/>
    </xf>
    <xf numFmtId="49" fontId="9" fillId="0" borderId="36" xfId="0" applyNumberFormat="1" applyFont="1" applyFill="1" applyBorder="1" applyAlignment="1" applyProtection="1">
      <alignment horizontal="center"/>
    </xf>
    <xf numFmtId="0" fontId="13" fillId="0" borderId="0" xfId="0" applyFont="1" applyFill="1" applyBorder="1" applyAlignment="1">
      <alignment horizontal="center"/>
    </xf>
    <xf numFmtId="49" fontId="13" fillId="2" borderId="40" xfId="0" applyNumberFormat="1" applyFont="1" applyFill="1" applyBorder="1" applyAlignment="1" applyProtection="1">
      <alignment horizontal="center"/>
    </xf>
    <xf numFmtId="0" fontId="8" fillId="4" borderId="36" xfId="0" applyFont="1" applyFill="1" applyBorder="1" applyAlignment="1">
      <alignment horizontal="center"/>
    </xf>
    <xf numFmtId="49" fontId="9" fillId="4" borderId="36" xfId="0" applyNumberFormat="1" applyFont="1" applyFill="1" applyBorder="1" applyAlignment="1" applyProtection="1">
      <alignment horizontal="center"/>
    </xf>
    <xf numFmtId="0" fontId="8" fillId="0" borderId="36" xfId="0" applyFont="1" applyFill="1" applyBorder="1" applyAlignment="1">
      <alignment horizontal="center"/>
    </xf>
    <xf numFmtId="49" fontId="9" fillId="0" borderId="36" xfId="0" applyNumberFormat="1" applyFont="1" applyFill="1" applyBorder="1" applyAlignment="1">
      <alignment horizontal="center"/>
    </xf>
    <xf numFmtId="49" fontId="8" fillId="0" borderId="41" xfId="0" applyNumberFormat="1" applyFont="1" applyFill="1" applyBorder="1" applyAlignment="1" applyProtection="1">
      <alignment horizontal="center" vertical="center"/>
    </xf>
    <xf numFmtId="0" fontId="9" fillId="0" borderId="36" xfId="0" applyFont="1" applyFill="1" applyBorder="1" applyAlignment="1">
      <alignment horizontal="center"/>
    </xf>
    <xf numFmtId="49" fontId="4" fillId="0" borderId="36" xfId="0" applyNumberFormat="1" applyFont="1" applyFill="1" applyBorder="1" applyAlignment="1">
      <alignment horizontal="center"/>
    </xf>
    <xf numFmtId="0" fontId="68" fillId="0" borderId="0" xfId="0" applyFont="1" applyFill="1" applyBorder="1" applyAlignment="1">
      <alignment horizontal="center"/>
    </xf>
    <xf numFmtId="49" fontId="6" fillId="0" borderId="36" xfId="0" applyNumberFormat="1" applyFont="1" applyFill="1" applyBorder="1" applyAlignment="1" applyProtection="1">
      <alignment horizontal="center"/>
    </xf>
    <xf numFmtId="0" fontId="13" fillId="0" borderId="40" xfId="0" applyFont="1" applyFill="1" applyBorder="1" applyAlignment="1">
      <alignment horizontal="center"/>
    </xf>
    <xf numFmtId="49" fontId="47" fillId="2" borderId="36" xfId="0" applyNumberFormat="1" applyFont="1" applyFill="1" applyBorder="1" applyAlignment="1" applyProtection="1">
      <alignment horizontal="center"/>
    </xf>
    <xf numFmtId="49" fontId="13" fillId="4" borderId="36" xfId="0" applyNumberFormat="1" applyFont="1" applyFill="1" applyBorder="1" applyAlignment="1">
      <alignment horizontal="center"/>
    </xf>
    <xf numFmtId="49" fontId="47" fillId="4" borderId="36" xfId="0" applyNumberFormat="1" applyFont="1" applyFill="1" applyBorder="1" applyAlignment="1" applyProtection="1">
      <alignment horizontal="center"/>
    </xf>
    <xf numFmtId="49" fontId="13" fillId="0" borderId="41" xfId="0" applyNumberFormat="1" applyFont="1" applyFill="1" applyBorder="1" applyAlignment="1" applyProtection="1">
      <alignment horizontal="center" vertical="center"/>
    </xf>
    <xf numFmtId="49" fontId="13" fillId="0" borderId="28" xfId="0" applyNumberFormat="1" applyFont="1" applyFill="1" applyBorder="1" applyAlignment="1" applyProtection="1">
      <alignment horizontal="center" vertical="center"/>
    </xf>
    <xf numFmtId="0" fontId="6" fillId="5" borderId="24" xfId="0" applyFont="1" applyFill="1" applyBorder="1" applyAlignment="1">
      <alignment horizontal="center"/>
    </xf>
    <xf numFmtId="0" fontId="6" fillId="5" borderId="26" xfId="0" applyFont="1" applyFill="1" applyBorder="1" applyAlignment="1">
      <alignment horizontal="center"/>
    </xf>
    <xf numFmtId="0" fontId="6" fillId="5" borderId="25" xfId="0" applyFont="1" applyFill="1" applyBorder="1" applyAlignment="1">
      <alignment horizontal="center"/>
    </xf>
    <xf numFmtId="0" fontId="6" fillId="5" borderId="38" xfId="0" applyFont="1" applyFill="1" applyBorder="1" applyAlignment="1">
      <alignment horizontal="center"/>
    </xf>
    <xf numFmtId="0" fontId="6" fillId="5" borderId="39" xfId="0" applyFont="1" applyFill="1" applyBorder="1" applyAlignment="1">
      <alignment horizontal="center"/>
    </xf>
    <xf numFmtId="0" fontId="6" fillId="5" borderId="69" xfId="0" applyFont="1" applyFill="1" applyBorder="1" applyAlignment="1">
      <alignment horizontal="center"/>
    </xf>
    <xf numFmtId="0" fontId="4" fillId="0" borderId="41" xfId="0" applyFont="1" applyFill="1" applyBorder="1" applyAlignment="1">
      <alignment horizontal="center"/>
    </xf>
    <xf numFmtId="0" fontId="4" fillId="0" borderId="28" xfId="0" applyFont="1" applyFill="1" applyBorder="1" applyAlignment="1">
      <alignment horizontal="center"/>
    </xf>
    <xf numFmtId="0" fontId="4" fillId="0" borderId="43" xfId="0" applyFont="1" applyFill="1" applyBorder="1" applyAlignment="1">
      <alignment horizontal="center"/>
    </xf>
    <xf numFmtId="0" fontId="6" fillId="0" borderId="37" xfId="0" applyFont="1" applyFill="1" applyBorder="1" applyAlignment="1">
      <alignment horizontal="center"/>
    </xf>
    <xf numFmtId="0" fontId="6" fillId="0" borderId="46" xfId="0" applyFont="1" applyFill="1" applyBorder="1" applyAlignment="1">
      <alignment horizontal="center"/>
    </xf>
    <xf numFmtId="49" fontId="4" fillId="4" borderId="36" xfId="0" applyNumberFormat="1" applyFont="1" applyFill="1" applyBorder="1" applyAlignment="1">
      <alignment horizontal="center"/>
    </xf>
    <xf numFmtId="1" fontId="6" fillId="0" borderId="7" xfId="0" applyNumberFormat="1" applyFont="1" applyFill="1" applyBorder="1" applyAlignment="1">
      <alignment horizontal="center"/>
    </xf>
    <xf numFmtId="1" fontId="6" fillId="0" borderId="2" xfId="0" applyNumberFormat="1" applyFont="1" applyFill="1" applyBorder="1" applyAlignment="1">
      <alignment horizontal="center"/>
    </xf>
    <xf numFmtId="1" fontId="6" fillId="0" borderId="8" xfId="0" applyNumberFormat="1" applyFont="1" applyFill="1" applyBorder="1" applyAlignment="1">
      <alignment horizontal="center"/>
    </xf>
    <xf numFmtId="1" fontId="6" fillId="5" borderId="38" xfId="0" applyNumberFormat="1" applyFont="1" applyFill="1" applyBorder="1" applyAlignment="1">
      <alignment horizontal="center"/>
    </xf>
    <xf numFmtId="1" fontId="6" fillId="5" borderId="39" xfId="0" applyNumberFormat="1" applyFont="1" applyFill="1" applyBorder="1" applyAlignment="1">
      <alignment horizontal="center"/>
    </xf>
    <xf numFmtId="1" fontId="6" fillId="5" borderId="69" xfId="0" applyNumberFormat="1" applyFont="1" applyFill="1" applyBorder="1" applyAlignment="1">
      <alignment horizontal="center"/>
    </xf>
    <xf numFmtId="1" fontId="6" fillId="5" borderId="24" xfId="0" applyNumberFormat="1" applyFont="1" applyFill="1" applyBorder="1" applyAlignment="1">
      <alignment horizontal="center"/>
    </xf>
    <xf numFmtId="1" fontId="6" fillId="5" borderId="26" xfId="0" applyNumberFormat="1" applyFont="1" applyFill="1" applyBorder="1" applyAlignment="1">
      <alignment horizontal="center"/>
    </xf>
    <xf numFmtId="1" fontId="6" fillId="5" borderId="25" xfId="0" applyNumberFormat="1" applyFont="1" applyFill="1" applyBorder="1" applyAlignment="1">
      <alignment horizontal="center"/>
    </xf>
    <xf numFmtId="49" fontId="6" fillId="0" borderId="29" xfId="0" applyNumberFormat="1" applyFont="1" applyFill="1" applyBorder="1" applyAlignment="1">
      <alignment horizontal="center"/>
    </xf>
    <xf numFmtId="0" fontId="6" fillId="0" borderId="37" xfId="0" applyFont="1" applyBorder="1" applyAlignment="1">
      <alignment horizontal="center"/>
    </xf>
    <xf numFmtId="0" fontId="6" fillId="0" borderId="46" xfId="0" applyFont="1" applyBorder="1" applyAlignment="1">
      <alignment horizontal="center"/>
    </xf>
    <xf numFmtId="49" fontId="13" fillId="4" borderId="26" xfId="0" applyNumberFormat="1" applyFont="1" applyFill="1" applyBorder="1" applyAlignment="1" applyProtection="1">
      <alignment horizontal="center"/>
      <protection locked="0"/>
    </xf>
    <xf numFmtId="49" fontId="53" fillId="0" borderId="36" xfId="0" applyNumberFormat="1" applyFont="1" applyBorder="1" applyAlignment="1">
      <alignment horizontal="center"/>
    </xf>
    <xf numFmtId="0" fontId="13" fillId="4" borderId="0" xfId="0" applyFont="1" applyFill="1" applyBorder="1" applyAlignment="1">
      <alignment horizontal="center"/>
    </xf>
    <xf numFmtId="49" fontId="0" fillId="0" borderId="40" xfId="0" applyNumberFormat="1" applyBorder="1" applyAlignment="1">
      <alignment horizontal="center"/>
    </xf>
    <xf numFmtId="49" fontId="13" fillId="0" borderId="43" xfId="0" applyNumberFormat="1" applyFont="1" applyFill="1" applyBorder="1" applyAlignment="1" applyProtection="1">
      <alignment horizontal="center" vertical="center"/>
    </xf>
    <xf numFmtId="49" fontId="47" fillId="4" borderId="37" xfId="0" applyNumberFormat="1" applyFont="1" applyFill="1" applyBorder="1" applyAlignment="1" applyProtection="1">
      <alignment horizontal="center"/>
    </xf>
    <xf numFmtId="49" fontId="47" fillId="0" borderId="40" xfId="0" applyNumberFormat="1" applyFont="1" applyFill="1" applyBorder="1" applyAlignment="1" applyProtection="1">
      <alignment horizontal="center"/>
    </xf>
    <xf numFmtId="0" fontId="6" fillId="0" borderId="0" xfId="0" applyFont="1" applyFill="1" applyBorder="1" applyAlignment="1">
      <alignment horizontal="center"/>
    </xf>
    <xf numFmtId="49" fontId="6" fillId="0" borderId="0" xfId="0" applyNumberFormat="1" applyFont="1" applyBorder="1" applyAlignment="1" applyProtection="1">
      <alignment horizontal="center"/>
      <protection locked="0"/>
    </xf>
    <xf numFmtId="49" fontId="13" fillId="0" borderId="36" xfId="0" applyNumberFormat="1" applyFont="1" applyBorder="1" applyAlignment="1" applyProtection="1">
      <alignment horizontal="center"/>
      <protection locked="0"/>
    </xf>
    <xf numFmtId="49" fontId="8" fillId="0" borderId="0" xfId="0" applyNumberFormat="1" applyFont="1" applyBorder="1" applyAlignment="1" applyProtection="1">
      <alignment horizontal="center"/>
      <protection locked="0"/>
    </xf>
    <xf numFmtId="0" fontId="8" fillId="2" borderId="37" xfId="0" applyNumberFormat="1" applyFont="1" applyFill="1" applyBorder="1" applyAlignment="1" applyProtection="1">
      <alignment horizontal="center"/>
      <protection locked="0"/>
    </xf>
    <xf numFmtId="0" fontId="8" fillId="2" borderId="37" xfId="0" applyNumberFormat="1" applyFont="1" applyFill="1" applyBorder="1" applyAlignment="1">
      <alignment horizontal="center"/>
    </xf>
    <xf numFmtId="49" fontId="8" fillId="0" borderId="36" xfId="0" applyNumberFormat="1" applyFont="1" applyBorder="1" applyAlignment="1" applyProtection="1">
      <alignment horizontal="left"/>
      <protection locked="0"/>
    </xf>
    <xf numFmtId="0" fontId="8" fillId="0" borderId="36" xfId="0" applyFont="1" applyBorder="1" applyAlignment="1">
      <alignment horizontal="left"/>
    </xf>
    <xf numFmtId="49" fontId="13" fillId="0" borderId="36" xfId="0" applyNumberFormat="1" applyFont="1" applyFill="1" applyBorder="1" applyAlignment="1" applyProtection="1">
      <alignment horizontal="center"/>
      <protection locked="0"/>
    </xf>
    <xf numFmtId="0" fontId="13" fillId="0" borderId="2" xfId="0" applyFont="1" applyBorder="1" applyAlignment="1">
      <alignment horizontal="center"/>
    </xf>
    <xf numFmtId="0" fontId="8" fillId="0" borderId="26" xfId="0" applyFont="1" applyBorder="1" applyAlignment="1">
      <alignment horizontal="center"/>
    </xf>
    <xf numFmtId="49" fontId="8" fillId="0" borderId="26" xfId="0" applyNumberFormat="1" applyFont="1" applyBorder="1" applyAlignment="1" applyProtection="1">
      <alignment horizontal="center"/>
      <protection locked="0"/>
    </xf>
    <xf numFmtId="49" fontId="13" fillId="2" borderId="37" xfId="0" applyNumberFormat="1" applyFont="1" applyFill="1" applyBorder="1" applyAlignment="1" applyProtection="1">
      <alignment horizontal="center"/>
    </xf>
    <xf numFmtId="49" fontId="13" fillId="2" borderId="0" xfId="0" applyNumberFormat="1" applyFont="1" applyFill="1" applyBorder="1" applyAlignment="1" applyProtection="1">
      <alignment horizontal="center"/>
      <protection locked="0"/>
    </xf>
    <xf numFmtId="0" fontId="13" fillId="0" borderId="26" xfId="0" applyFont="1" applyBorder="1" applyAlignment="1">
      <alignment horizontal="center"/>
    </xf>
    <xf numFmtId="0" fontId="7" fillId="0" borderId="36" xfId="0" applyFont="1" applyBorder="1" applyAlignment="1">
      <alignment horizontal="center"/>
    </xf>
    <xf numFmtId="0" fontId="7" fillId="0" borderId="0" xfId="0" applyFont="1" applyBorder="1" applyAlignment="1">
      <alignment horizontal="center"/>
    </xf>
    <xf numFmtId="49" fontId="9" fillId="0" borderId="0" xfId="0" applyNumberFormat="1" applyFont="1" applyBorder="1" applyAlignment="1" applyProtection="1">
      <alignment horizontal="center"/>
    </xf>
    <xf numFmtId="49" fontId="8" fillId="0" borderId="43" xfId="0" applyNumberFormat="1" applyFont="1" applyFill="1" applyBorder="1" applyAlignment="1" applyProtection="1">
      <alignment horizontal="center"/>
    </xf>
    <xf numFmtId="49" fontId="8" fillId="0" borderId="41" xfId="0" applyNumberFormat="1" applyFont="1" applyFill="1" applyBorder="1" applyAlignment="1" applyProtection="1">
      <alignment horizontal="center"/>
    </xf>
    <xf numFmtId="49" fontId="8" fillId="0" borderId="28" xfId="0" applyNumberFormat="1" applyFont="1" applyFill="1" applyBorder="1" applyAlignment="1" applyProtection="1">
      <alignment horizontal="center"/>
    </xf>
    <xf numFmtId="0" fontId="13" fillId="0" borderId="37" xfId="0" applyFont="1" applyBorder="1" applyAlignment="1">
      <alignment horizontal="center"/>
    </xf>
    <xf numFmtId="49" fontId="8" fillId="0" borderId="43" xfId="0" applyNumberFormat="1" applyFont="1" applyBorder="1" applyAlignment="1" applyProtection="1">
      <alignment horizontal="center"/>
    </xf>
    <xf numFmtId="49" fontId="8" fillId="0" borderId="41" xfId="0" applyNumberFormat="1" applyFont="1" applyBorder="1" applyAlignment="1" applyProtection="1">
      <alignment horizontal="center"/>
    </xf>
    <xf numFmtId="49" fontId="8" fillId="0" borderId="28" xfId="0" applyNumberFormat="1" applyFont="1" applyBorder="1" applyAlignment="1" applyProtection="1">
      <alignment horizontal="center"/>
    </xf>
    <xf numFmtId="0" fontId="13" fillId="0" borderId="36" xfId="0" applyFont="1" applyBorder="1" applyAlignment="1">
      <alignment horizontal="center"/>
    </xf>
    <xf numFmtId="49" fontId="8" fillId="0" borderId="40" xfId="0" applyNumberFormat="1" applyFont="1" applyBorder="1" applyAlignment="1">
      <alignment horizontal="center"/>
    </xf>
    <xf numFmtId="49" fontId="13" fillId="0" borderId="36" xfId="0" applyNumberFormat="1" applyFont="1" applyFill="1" applyBorder="1" applyAlignment="1" applyProtection="1">
      <alignment horizontal="center"/>
    </xf>
    <xf numFmtId="49" fontId="13" fillId="0" borderId="20" xfId="0" applyNumberFormat="1" applyFont="1" applyFill="1" applyBorder="1" applyAlignment="1" applyProtection="1">
      <alignment horizontal="center" vertical="center"/>
    </xf>
    <xf numFmtId="49" fontId="0" fillId="0" borderId="29" xfId="0" applyNumberFormat="1" applyBorder="1" applyAlignment="1">
      <alignment horizontal="center"/>
    </xf>
    <xf numFmtId="49" fontId="0" fillId="0" borderId="37" xfId="0" applyNumberFormat="1" applyBorder="1" applyAlignment="1">
      <alignment horizontal="center"/>
    </xf>
    <xf numFmtId="49" fontId="0" fillId="0" borderId="46" xfId="0" applyNumberFormat="1" applyBorder="1" applyAlignment="1">
      <alignment horizontal="center"/>
    </xf>
    <xf numFmtId="49" fontId="0" fillId="0" borderId="24" xfId="0" applyNumberFormat="1" applyBorder="1" applyAlignment="1">
      <alignment horizontal="center"/>
    </xf>
    <xf numFmtId="49" fontId="0" fillId="0" borderId="25" xfId="0" applyNumberFormat="1" applyBorder="1" applyAlignment="1">
      <alignment horizontal="center"/>
    </xf>
    <xf numFmtId="49" fontId="0" fillId="0" borderId="38" xfId="0" applyNumberFormat="1" applyBorder="1" applyAlignment="1">
      <alignment horizontal="center"/>
    </xf>
    <xf numFmtId="49" fontId="0" fillId="0" borderId="39" xfId="0" applyNumberFormat="1" applyBorder="1" applyAlignment="1">
      <alignment horizontal="center"/>
    </xf>
    <xf numFmtId="49" fontId="0" fillId="0" borderId="69" xfId="0" applyNumberFormat="1" applyBorder="1" applyAlignment="1">
      <alignment horizontal="center"/>
    </xf>
    <xf numFmtId="49" fontId="9" fillId="0" borderId="36" xfId="0" applyNumberFormat="1" applyFont="1" applyFill="1" applyBorder="1" applyAlignment="1" applyProtection="1">
      <alignment horizontal="center"/>
      <protection locked="0"/>
    </xf>
    <xf numFmtId="49" fontId="4" fillId="0" borderId="36" xfId="0" applyNumberFormat="1" applyFont="1" applyFill="1" applyBorder="1" applyAlignment="1" applyProtection="1">
      <alignment horizontal="center"/>
      <protection locked="0"/>
    </xf>
    <xf numFmtId="0" fontId="18" fillId="0" borderId="36" xfId="0" applyNumberFormat="1" applyFont="1" applyFill="1" applyBorder="1" applyAlignment="1" applyProtection="1">
      <alignment horizontal="center"/>
    </xf>
    <xf numFmtId="49" fontId="43" fillId="0" borderId="0" xfId="0" applyNumberFormat="1" applyFont="1" applyFill="1" applyBorder="1" applyAlignment="1" applyProtection="1">
      <alignment horizontal="center"/>
    </xf>
    <xf numFmtId="0" fontId="18" fillId="0" borderId="26" xfId="0" applyNumberFormat="1" applyFont="1" applyFill="1" applyBorder="1" applyAlignment="1" applyProtection="1">
      <alignment horizontal="center"/>
    </xf>
  </cellXfs>
  <cellStyles count="4">
    <cellStyle name="FORM" xfId="1"/>
    <cellStyle name="Normal" xfId="0" builtinId="0" customBuiltin="1"/>
    <cellStyle name="Normal_API-611 Final Version-26-09-07 corrected" xfId="2"/>
    <cellStyle name="Normal_G130-New1999" xfId="3"/>
  </cellStyles>
  <dxfs count="25">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font>
        <condense val="0"/>
        <extend val="0"/>
        <color indexed="9"/>
      </font>
      <border>
        <left/>
        <right/>
        <top/>
        <bottom/>
      </border>
    </dxf>
    <dxf>
      <font>
        <strike val="0"/>
        <condense val="0"/>
        <extend val="0"/>
      </font>
      <border>
        <left/>
        <right/>
        <top/>
        <bottom style="hair">
          <color indexed="64"/>
        </bottom>
      </border>
    </dxf>
    <dxf>
      <border>
        <left/>
        <right/>
        <top/>
        <bottom style="hair">
          <color indexed="64"/>
        </bottom>
      </border>
    </dxf>
    <dxf>
      <border>
        <left/>
        <right/>
        <top/>
        <bottom style="hair">
          <color indexed="64"/>
        </bottom>
      </border>
    </dxf>
    <dxf>
      <border>
        <left/>
        <right/>
        <top/>
        <bottom/>
      </border>
    </dxf>
    <dxf>
      <border>
        <left/>
        <right/>
        <top/>
        <bottom/>
      </border>
    </dxf>
    <dxf>
      <border>
        <left/>
        <right/>
        <top/>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
      <border>
        <left/>
        <right/>
        <top/>
        <bottom style="hair">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wmf"/></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123825</xdr:colOff>
      <xdr:row>74</xdr:row>
      <xdr:rowOff>0</xdr:rowOff>
    </xdr:from>
    <xdr:to>
      <xdr:col>7</xdr:col>
      <xdr:colOff>161925</xdr:colOff>
      <xdr:row>74</xdr:row>
      <xdr:rowOff>0</xdr:rowOff>
    </xdr:to>
    <xdr:sp macro="" textlink="">
      <xdr:nvSpPr>
        <xdr:cNvPr id="18076" name="Oval 1"/>
        <xdr:cNvSpPr>
          <a:spLocks noChangeArrowheads="1"/>
        </xdr:cNvSpPr>
      </xdr:nvSpPr>
      <xdr:spPr bwMode="auto">
        <a:xfrm>
          <a:off x="1323975" y="11877675"/>
          <a:ext cx="38100" cy="0"/>
        </a:xfrm>
        <a:prstGeom prst="ellipse">
          <a:avLst/>
        </a:prstGeom>
        <a:noFill/>
        <a:ln w="9525">
          <a:solidFill>
            <a:srgbClr val="000000"/>
          </a:solidFill>
          <a:round/>
          <a:headEnd/>
          <a:tailEnd/>
        </a:ln>
      </xdr:spPr>
    </xdr:sp>
    <xdr:clientData/>
  </xdr:twoCellAnchor>
  <xdr:twoCellAnchor>
    <xdr:from>
      <xdr:col>11</xdr:col>
      <xdr:colOff>0</xdr:colOff>
      <xdr:row>74</xdr:row>
      <xdr:rowOff>0</xdr:rowOff>
    </xdr:from>
    <xdr:to>
      <xdr:col>11</xdr:col>
      <xdr:colOff>0</xdr:colOff>
      <xdr:row>74</xdr:row>
      <xdr:rowOff>0</xdr:rowOff>
    </xdr:to>
    <xdr:sp macro="" textlink="">
      <xdr:nvSpPr>
        <xdr:cNvPr id="18077" name="Oval 2"/>
        <xdr:cNvSpPr>
          <a:spLocks noChangeArrowheads="1"/>
        </xdr:cNvSpPr>
      </xdr:nvSpPr>
      <xdr:spPr bwMode="auto">
        <a:xfrm>
          <a:off x="1847850" y="11877675"/>
          <a:ext cx="0" cy="0"/>
        </a:xfrm>
        <a:prstGeom prst="ellipse">
          <a:avLst/>
        </a:prstGeom>
        <a:noFill/>
        <a:ln w="9525">
          <a:solidFill>
            <a:srgbClr val="000000"/>
          </a:solidFill>
          <a:round/>
          <a:headEnd/>
          <a:tailEnd/>
        </a:ln>
      </xdr:spPr>
    </xdr:sp>
    <xdr:clientData/>
  </xdr:twoCellAnchor>
  <xdr:twoCellAnchor>
    <xdr:from>
      <xdr:col>7</xdr:col>
      <xdr:colOff>123825</xdr:colOff>
      <xdr:row>74</xdr:row>
      <xdr:rowOff>0</xdr:rowOff>
    </xdr:from>
    <xdr:to>
      <xdr:col>7</xdr:col>
      <xdr:colOff>161925</xdr:colOff>
      <xdr:row>74</xdr:row>
      <xdr:rowOff>0</xdr:rowOff>
    </xdr:to>
    <xdr:sp macro="" textlink="">
      <xdr:nvSpPr>
        <xdr:cNvPr id="18078" name="Oval 3"/>
        <xdr:cNvSpPr>
          <a:spLocks noChangeArrowheads="1"/>
        </xdr:cNvSpPr>
      </xdr:nvSpPr>
      <xdr:spPr bwMode="auto">
        <a:xfrm>
          <a:off x="1323975" y="11877675"/>
          <a:ext cx="38100" cy="0"/>
        </a:xfrm>
        <a:prstGeom prst="ellipse">
          <a:avLst/>
        </a:prstGeom>
        <a:noFill/>
        <a:ln w="9525">
          <a:solidFill>
            <a:srgbClr val="000000"/>
          </a:solidFill>
          <a:round/>
          <a:headEnd/>
          <a:tailEnd/>
        </a:ln>
      </xdr:spPr>
    </xdr:sp>
    <xdr:clientData/>
  </xdr:twoCellAnchor>
  <xdr:twoCellAnchor>
    <xdr:from>
      <xdr:col>8</xdr:col>
      <xdr:colOff>123825</xdr:colOff>
      <xdr:row>74</xdr:row>
      <xdr:rowOff>0</xdr:rowOff>
    </xdr:from>
    <xdr:to>
      <xdr:col>8</xdr:col>
      <xdr:colOff>161925</xdr:colOff>
      <xdr:row>74</xdr:row>
      <xdr:rowOff>0</xdr:rowOff>
    </xdr:to>
    <xdr:sp macro="" textlink="">
      <xdr:nvSpPr>
        <xdr:cNvPr id="18079" name="Oval 4"/>
        <xdr:cNvSpPr>
          <a:spLocks noChangeArrowheads="1"/>
        </xdr:cNvSpPr>
      </xdr:nvSpPr>
      <xdr:spPr bwMode="auto">
        <a:xfrm>
          <a:off x="1485900" y="11877675"/>
          <a:ext cx="38100" cy="0"/>
        </a:xfrm>
        <a:prstGeom prst="ellipse">
          <a:avLst/>
        </a:prstGeom>
        <a:noFill/>
        <a:ln w="9525">
          <a:solidFill>
            <a:srgbClr val="000000"/>
          </a:solidFill>
          <a:round/>
          <a:headEnd/>
          <a:tailEnd/>
        </a:ln>
      </xdr:spPr>
    </xdr:sp>
    <xdr:clientData/>
  </xdr:twoCellAnchor>
  <xdr:twoCellAnchor>
    <xdr:from>
      <xdr:col>11</xdr:col>
      <xdr:colOff>0</xdr:colOff>
      <xdr:row>74</xdr:row>
      <xdr:rowOff>0</xdr:rowOff>
    </xdr:from>
    <xdr:to>
      <xdr:col>11</xdr:col>
      <xdr:colOff>0</xdr:colOff>
      <xdr:row>74</xdr:row>
      <xdr:rowOff>0</xdr:rowOff>
    </xdr:to>
    <xdr:sp macro="" textlink="">
      <xdr:nvSpPr>
        <xdr:cNvPr id="18080" name="Oval 5"/>
        <xdr:cNvSpPr>
          <a:spLocks noChangeArrowheads="1"/>
        </xdr:cNvSpPr>
      </xdr:nvSpPr>
      <xdr:spPr bwMode="auto">
        <a:xfrm>
          <a:off x="1847850" y="11877675"/>
          <a:ext cx="0" cy="0"/>
        </a:xfrm>
        <a:prstGeom prst="ellipse">
          <a:avLst/>
        </a:prstGeom>
        <a:noFill/>
        <a:ln w="9525">
          <a:solidFill>
            <a:srgbClr val="000000"/>
          </a:solidFill>
          <a:round/>
          <a:headEnd/>
          <a:tailEnd/>
        </a:ln>
      </xdr:spPr>
    </xdr:sp>
    <xdr:clientData/>
  </xdr:twoCellAnchor>
  <xdr:twoCellAnchor>
    <xdr:from>
      <xdr:col>9</xdr:col>
      <xdr:colOff>123825</xdr:colOff>
      <xdr:row>74</xdr:row>
      <xdr:rowOff>0</xdr:rowOff>
    </xdr:from>
    <xdr:to>
      <xdr:col>9</xdr:col>
      <xdr:colOff>161925</xdr:colOff>
      <xdr:row>74</xdr:row>
      <xdr:rowOff>0</xdr:rowOff>
    </xdr:to>
    <xdr:sp macro="" textlink="">
      <xdr:nvSpPr>
        <xdr:cNvPr id="18081" name="Oval 6"/>
        <xdr:cNvSpPr>
          <a:spLocks noChangeArrowheads="1"/>
        </xdr:cNvSpPr>
      </xdr:nvSpPr>
      <xdr:spPr bwMode="auto">
        <a:xfrm>
          <a:off x="1647825" y="11877675"/>
          <a:ext cx="38100" cy="0"/>
        </a:xfrm>
        <a:prstGeom prst="ellipse">
          <a:avLst/>
        </a:prstGeom>
        <a:noFill/>
        <a:ln w="9525">
          <a:solidFill>
            <a:srgbClr val="000000"/>
          </a:solidFill>
          <a:round/>
          <a:headEnd/>
          <a:tailEnd/>
        </a:ln>
      </xdr:spPr>
    </xdr:sp>
    <xdr:clientData/>
  </xdr:twoCellAnchor>
  <xdr:twoCellAnchor>
    <xdr:from>
      <xdr:col>11</xdr:col>
      <xdr:colOff>0</xdr:colOff>
      <xdr:row>74</xdr:row>
      <xdr:rowOff>0</xdr:rowOff>
    </xdr:from>
    <xdr:to>
      <xdr:col>11</xdr:col>
      <xdr:colOff>0</xdr:colOff>
      <xdr:row>74</xdr:row>
      <xdr:rowOff>0</xdr:rowOff>
    </xdr:to>
    <xdr:sp macro="" textlink="">
      <xdr:nvSpPr>
        <xdr:cNvPr id="18082" name="Oval 7"/>
        <xdr:cNvSpPr>
          <a:spLocks noChangeArrowheads="1"/>
        </xdr:cNvSpPr>
      </xdr:nvSpPr>
      <xdr:spPr bwMode="auto">
        <a:xfrm>
          <a:off x="1847850" y="11877675"/>
          <a:ext cx="0" cy="0"/>
        </a:xfrm>
        <a:prstGeom prst="ellipse">
          <a:avLst/>
        </a:prstGeom>
        <a:noFill/>
        <a:ln w="9525">
          <a:solidFill>
            <a:srgbClr val="000000"/>
          </a:solidFill>
          <a:round/>
          <a:headEnd/>
          <a:tailEnd/>
        </a:ln>
      </xdr:spPr>
    </xdr:sp>
    <xdr:clientData/>
  </xdr:twoCellAnchor>
  <xdr:twoCellAnchor>
    <xdr:from>
      <xdr:col>8</xdr:col>
      <xdr:colOff>123825</xdr:colOff>
      <xdr:row>74</xdr:row>
      <xdr:rowOff>0</xdr:rowOff>
    </xdr:from>
    <xdr:to>
      <xdr:col>8</xdr:col>
      <xdr:colOff>161925</xdr:colOff>
      <xdr:row>74</xdr:row>
      <xdr:rowOff>0</xdr:rowOff>
    </xdr:to>
    <xdr:sp macro="" textlink="">
      <xdr:nvSpPr>
        <xdr:cNvPr id="18083" name="Oval 8"/>
        <xdr:cNvSpPr>
          <a:spLocks noChangeArrowheads="1"/>
        </xdr:cNvSpPr>
      </xdr:nvSpPr>
      <xdr:spPr bwMode="auto">
        <a:xfrm>
          <a:off x="1485900" y="11877675"/>
          <a:ext cx="38100" cy="0"/>
        </a:xfrm>
        <a:prstGeom prst="ellipse">
          <a:avLst/>
        </a:prstGeom>
        <a:noFill/>
        <a:ln w="9525">
          <a:solidFill>
            <a:srgbClr val="000000"/>
          </a:solidFill>
          <a:round/>
          <a:headEnd/>
          <a:tailEnd/>
        </a:ln>
      </xdr:spPr>
    </xdr:sp>
    <xdr:clientData/>
  </xdr:twoCellAnchor>
  <xdr:twoCellAnchor>
    <xdr:from>
      <xdr:col>11</xdr:col>
      <xdr:colOff>0</xdr:colOff>
      <xdr:row>74</xdr:row>
      <xdr:rowOff>0</xdr:rowOff>
    </xdr:from>
    <xdr:to>
      <xdr:col>11</xdr:col>
      <xdr:colOff>0</xdr:colOff>
      <xdr:row>74</xdr:row>
      <xdr:rowOff>0</xdr:rowOff>
    </xdr:to>
    <xdr:sp macro="" textlink="">
      <xdr:nvSpPr>
        <xdr:cNvPr id="18084" name="Oval 9"/>
        <xdr:cNvSpPr>
          <a:spLocks noChangeArrowheads="1"/>
        </xdr:cNvSpPr>
      </xdr:nvSpPr>
      <xdr:spPr bwMode="auto">
        <a:xfrm>
          <a:off x="1847850" y="11877675"/>
          <a:ext cx="0" cy="0"/>
        </a:xfrm>
        <a:prstGeom prst="ellipse">
          <a:avLst/>
        </a:prstGeom>
        <a:noFill/>
        <a:ln w="9525">
          <a:solidFill>
            <a:srgbClr val="000000"/>
          </a:solidFill>
          <a:round/>
          <a:headEnd/>
          <a:tailEnd/>
        </a:ln>
      </xdr:spPr>
    </xdr:sp>
    <xdr:clientData/>
  </xdr:twoCellAnchor>
  <xdr:twoCellAnchor>
    <xdr:from>
      <xdr:col>1</xdr:col>
      <xdr:colOff>123825</xdr:colOff>
      <xdr:row>74</xdr:row>
      <xdr:rowOff>0</xdr:rowOff>
    </xdr:from>
    <xdr:to>
      <xdr:col>1</xdr:col>
      <xdr:colOff>161925</xdr:colOff>
      <xdr:row>74</xdr:row>
      <xdr:rowOff>0</xdr:rowOff>
    </xdr:to>
    <xdr:sp macro="" textlink="">
      <xdr:nvSpPr>
        <xdr:cNvPr id="18085" name="Oval 10"/>
        <xdr:cNvSpPr>
          <a:spLocks noChangeArrowheads="1"/>
        </xdr:cNvSpPr>
      </xdr:nvSpPr>
      <xdr:spPr bwMode="auto">
        <a:xfrm>
          <a:off x="352425" y="11877675"/>
          <a:ext cx="38100" cy="0"/>
        </a:xfrm>
        <a:prstGeom prst="ellipse">
          <a:avLst/>
        </a:prstGeom>
        <a:noFill/>
        <a:ln w="9525">
          <a:solidFill>
            <a:srgbClr val="000000"/>
          </a:solidFill>
          <a:round/>
          <a:headEnd/>
          <a:tailEnd/>
        </a:ln>
      </xdr:spPr>
    </xdr:sp>
    <xdr:clientData/>
  </xdr:twoCellAnchor>
  <xdr:twoCellAnchor>
    <xdr:from>
      <xdr:col>8</xdr:col>
      <xdr:colOff>123825</xdr:colOff>
      <xdr:row>74</xdr:row>
      <xdr:rowOff>0</xdr:rowOff>
    </xdr:from>
    <xdr:to>
      <xdr:col>8</xdr:col>
      <xdr:colOff>161925</xdr:colOff>
      <xdr:row>74</xdr:row>
      <xdr:rowOff>0</xdr:rowOff>
    </xdr:to>
    <xdr:sp macro="" textlink="">
      <xdr:nvSpPr>
        <xdr:cNvPr id="18086" name="Oval 11"/>
        <xdr:cNvSpPr>
          <a:spLocks noChangeArrowheads="1"/>
        </xdr:cNvSpPr>
      </xdr:nvSpPr>
      <xdr:spPr bwMode="auto">
        <a:xfrm>
          <a:off x="1485900" y="11877675"/>
          <a:ext cx="38100" cy="0"/>
        </a:xfrm>
        <a:prstGeom prst="ellipse">
          <a:avLst/>
        </a:prstGeom>
        <a:noFill/>
        <a:ln w="9525">
          <a:solidFill>
            <a:srgbClr val="000000"/>
          </a:solidFill>
          <a:round/>
          <a:headEnd/>
          <a:tailEnd/>
        </a:ln>
      </xdr:spPr>
    </xdr:sp>
    <xdr:clientData/>
  </xdr:twoCellAnchor>
  <xdr:twoCellAnchor>
    <xdr:from>
      <xdr:col>11</xdr:col>
      <xdr:colOff>0</xdr:colOff>
      <xdr:row>74</xdr:row>
      <xdr:rowOff>0</xdr:rowOff>
    </xdr:from>
    <xdr:to>
      <xdr:col>11</xdr:col>
      <xdr:colOff>0</xdr:colOff>
      <xdr:row>74</xdr:row>
      <xdr:rowOff>0</xdr:rowOff>
    </xdr:to>
    <xdr:sp macro="" textlink="">
      <xdr:nvSpPr>
        <xdr:cNvPr id="18087" name="Oval 12"/>
        <xdr:cNvSpPr>
          <a:spLocks noChangeArrowheads="1"/>
        </xdr:cNvSpPr>
      </xdr:nvSpPr>
      <xdr:spPr bwMode="auto">
        <a:xfrm>
          <a:off x="1847850" y="11877675"/>
          <a:ext cx="0" cy="0"/>
        </a:xfrm>
        <a:prstGeom prst="ellipse">
          <a:avLst/>
        </a:prstGeom>
        <a:noFill/>
        <a:ln w="9525">
          <a:solidFill>
            <a:srgbClr val="000000"/>
          </a:solidFill>
          <a:round/>
          <a:headEnd/>
          <a:tailEnd/>
        </a:ln>
      </xdr:spPr>
    </xdr:sp>
    <xdr:clientData/>
  </xdr:twoCellAnchor>
  <xdr:twoCellAnchor>
    <xdr:from>
      <xdr:col>12</xdr:col>
      <xdr:colOff>0</xdr:colOff>
      <xdr:row>74</xdr:row>
      <xdr:rowOff>0</xdr:rowOff>
    </xdr:from>
    <xdr:to>
      <xdr:col>12</xdr:col>
      <xdr:colOff>0</xdr:colOff>
      <xdr:row>74</xdr:row>
      <xdr:rowOff>0</xdr:rowOff>
    </xdr:to>
    <xdr:sp macro="" textlink="">
      <xdr:nvSpPr>
        <xdr:cNvPr id="18088" name="Oval 13"/>
        <xdr:cNvSpPr>
          <a:spLocks noChangeArrowheads="1"/>
        </xdr:cNvSpPr>
      </xdr:nvSpPr>
      <xdr:spPr bwMode="auto">
        <a:xfrm>
          <a:off x="2009775" y="11877675"/>
          <a:ext cx="0" cy="0"/>
        </a:xfrm>
        <a:prstGeom prst="ellipse">
          <a:avLst/>
        </a:prstGeom>
        <a:noFill/>
        <a:ln w="9525">
          <a:solidFill>
            <a:srgbClr val="000000"/>
          </a:solidFill>
          <a:round/>
          <a:headEnd/>
          <a:tailEnd/>
        </a:ln>
      </xdr:spPr>
    </xdr:sp>
    <xdr:clientData/>
  </xdr:twoCellAnchor>
  <xdr:twoCellAnchor>
    <xdr:from>
      <xdr:col>12</xdr:col>
      <xdr:colOff>0</xdr:colOff>
      <xdr:row>74</xdr:row>
      <xdr:rowOff>0</xdr:rowOff>
    </xdr:from>
    <xdr:to>
      <xdr:col>12</xdr:col>
      <xdr:colOff>0</xdr:colOff>
      <xdr:row>74</xdr:row>
      <xdr:rowOff>0</xdr:rowOff>
    </xdr:to>
    <xdr:sp macro="" textlink="">
      <xdr:nvSpPr>
        <xdr:cNvPr id="18089" name="Oval 14"/>
        <xdr:cNvSpPr>
          <a:spLocks noChangeArrowheads="1"/>
        </xdr:cNvSpPr>
      </xdr:nvSpPr>
      <xdr:spPr bwMode="auto">
        <a:xfrm>
          <a:off x="2009775" y="11877675"/>
          <a:ext cx="0" cy="0"/>
        </a:xfrm>
        <a:prstGeom prst="ellipse">
          <a:avLst/>
        </a:prstGeom>
        <a:noFill/>
        <a:ln w="9525">
          <a:solidFill>
            <a:srgbClr val="000000"/>
          </a:solidFill>
          <a:round/>
          <a:headEnd/>
          <a:tailEnd/>
        </a:ln>
      </xdr:spPr>
    </xdr:sp>
    <xdr:clientData/>
  </xdr:twoCellAnchor>
  <xdr:twoCellAnchor>
    <xdr:from>
      <xdr:col>12</xdr:col>
      <xdr:colOff>0</xdr:colOff>
      <xdr:row>74</xdr:row>
      <xdr:rowOff>0</xdr:rowOff>
    </xdr:from>
    <xdr:to>
      <xdr:col>12</xdr:col>
      <xdr:colOff>0</xdr:colOff>
      <xdr:row>74</xdr:row>
      <xdr:rowOff>0</xdr:rowOff>
    </xdr:to>
    <xdr:sp macro="" textlink="">
      <xdr:nvSpPr>
        <xdr:cNvPr id="18090" name="Oval 15"/>
        <xdr:cNvSpPr>
          <a:spLocks noChangeArrowheads="1"/>
        </xdr:cNvSpPr>
      </xdr:nvSpPr>
      <xdr:spPr bwMode="auto">
        <a:xfrm>
          <a:off x="2009775" y="11877675"/>
          <a:ext cx="0" cy="0"/>
        </a:xfrm>
        <a:prstGeom prst="ellipse">
          <a:avLst/>
        </a:prstGeom>
        <a:noFill/>
        <a:ln w="9525">
          <a:solidFill>
            <a:srgbClr val="000000"/>
          </a:solidFill>
          <a:round/>
          <a:headEnd/>
          <a:tailEnd/>
        </a:ln>
      </xdr:spPr>
    </xdr:sp>
    <xdr:clientData/>
  </xdr:twoCellAnchor>
  <xdr:twoCellAnchor>
    <xdr:from>
      <xdr:col>11</xdr:col>
      <xdr:colOff>0</xdr:colOff>
      <xdr:row>74</xdr:row>
      <xdr:rowOff>0</xdr:rowOff>
    </xdr:from>
    <xdr:to>
      <xdr:col>11</xdr:col>
      <xdr:colOff>0</xdr:colOff>
      <xdr:row>74</xdr:row>
      <xdr:rowOff>0</xdr:rowOff>
    </xdr:to>
    <xdr:sp macro="" textlink="">
      <xdr:nvSpPr>
        <xdr:cNvPr id="18091" name="Oval 16"/>
        <xdr:cNvSpPr>
          <a:spLocks noChangeArrowheads="1"/>
        </xdr:cNvSpPr>
      </xdr:nvSpPr>
      <xdr:spPr bwMode="auto">
        <a:xfrm>
          <a:off x="1847850" y="11877675"/>
          <a:ext cx="0" cy="0"/>
        </a:xfrm>
        <a:prstGeom prst="ellipse">
          <a:avLst/>
        </a:prstGeom>
        <a:noFill/>
        <a:ln w="9525">
          <a:solidFill>
            <a:srgbClr val="000000"/>
          </a:solidFill>
          <a:round/>
          <a:headEnd/>
          <a:tailEnd/>
        </a:ln>
      </xdr:spPr>
    </xdr:sp>
    <xdr:clientData/>
  </xdr:twoCellAnchor>
  <xdr:twoCellAnchor>
    <xdr:from>
      <xdr:col>26</xdr:col>
      <xdr:colOff>123825</xdr:colOff>
      <xdr:row>74</xdr:row>
      <xdr:rowOff>0</xdr:rowOff>
    </xdr:from>
    <xdr:to>
      <xdr:col>26</xdr:col>
      <xdr:colOff>161925</xdr:colOff>
      <xdr:row>74</xdr:row>
      <xdr:rowOff>0</xdr:rowOff>
    </xdr:to>
    <xdr:sp macro="" textlink="">
      <xdr:nvSpPr>
        <xdr:cNvPr id="18092" name="Oval 17"/>
        <xdr:cNvSpPr>
          <a:spLocks noChangeArrowheads="1"/>
        </xdr:cNvSpPr>
      </xdr:nvSpPr>
      <xdr:spPr bwMode="auto">
        <a:xfrm>
          <a:off x="4400550" y="11877675"/>
          <a:ext cx="38100" cy="0"/>
        </a:xfrm>
        <a:prstGeom prst="ellipse">
          <a:avLst/>
        </a:prstGeom>
        <a:noFill/>
        <a:ln w="9525">
          <a:solidFill>
            <a:srgbClr val="000000"/>
          </a:solidFill>
          <a:round/>
          <a:headEnd/>
          <a:tailEnd/>
        </a:ln>
      </xdr:spPr>
    </xdr:sp>
    <xdr:clientData/>
  </xdr:twoCellAnchor>
  <xdr:twoCellAnchor>
    <xdr:from>
      <xdr:col>30</xdr:col>
      <xdr:colOff>0</xdr:colOff>
      <xdr:row>74</xdr:row>
      <xdr:rowOff>0</xdr:rowOff>
    </xdr:from>
    <xdr:to>
      <xdr:col>30</xdr:col>
      <xdr:colOff>0</xdr:colOff>
      <xdr:row>74</xdr:row>
      <xdr:rowOff>0</xdr:rowOff>
    </xdr:to>
    <xdr:sp macro="" textlink="">
      <xdr:nvSpPr>
        <xdr:cNvPr id="18093" name="Oval 18"/>
        <xdr:cNvSpPr>
          <a:spLocks noChangeArrowheads="1"/>
        </xdr:cNvSpPr>
      </xdr:nvSpPr>
      <xdr:spPr bwMode="auto">
        <a:xfrm>
          <a:off x="4924425" y="11877675"/>
          <a:ext cx="0" cy="0"/>
        </a:xfrm>
        <a:prstGeom prst="ellipse">
          <a:avLst/>
        </a:prstGeom>
        <a:noFill/>
        <a:ln w="9525">
          <a:solidFill>
            <a:srgbClr val="000000"/>
          </a:solidFill>
          <a:round/>
          <a:headEnd/>
          <a:tailEnd/>
        </a:ln>
      </xdr:spPr>
    </xdr:sp>
    <xdr:clientData/>
  </xdr:twoCellAnchor>
  <xdr:twoCellAnchor>
    <xdr:from>
      <xdr:col>30</xdr:col>
      <xdr:colOff>123825</xdr:colOff>
      <xdr:row>74</xdr:row>
      <xdr:rowOff>0</xdr:rowOff>
    </xdr:from>
    <xdr:to>
      <xdr:col>30</xdr:col>
      <xdr:colOff>161925</xdr:colOff>
      <xdr:row>74</xdr:row>
      <xdr:rowOff>0</xdr:rowOff>
    </xdr:to>
    <xdr:sp macro="" textlink="">
      <xdr:nvSpPr>
        <xdr:cNvPr id="18094" name="Oval 19"/>
        <xdr:cNvSpPr>
          <a:spLocks noChangeArrowheads="1"/>
        </xdr:cNvSpPr>
      </xdr:nvSpPr>
      <xdr:spPr bwMode="auto">
        <a:xfrm>
          <a:off x="5048250" y="11877675"/>
          <a:ext cx="38100" cy="0"/>
        </a:xfrm>
        <a:prstGeom prst="ellipse">
          <a:avLst/>
        </a:prstGeom>
        <a:noFill/>
        <a:ln w="9525">
          <a:solidFill>
            <a:srgbClr val="000000"/>
          </a:solidFill>
          <a:round/>
          <a:headEnd/>
          <a:tailEnd/>
        </a:ln>
      </xdr:spPr>
    </xdr:sp>
    <xdr:clientData/>
  </xdr:twoCellAnchor>
  <xdr:twoCellAnchor>
    <xdr:from>
      <xdr:col>30</xdr:col>
      <xdr:colOff>123825</xdr:colOff>
      <xdr:row>74</xdr:row>
      <xdr:rowOff>0</xdr:rowOff>
    </xdr:from>
    <xdr:to>
      <xdr:col>30</xdr:col>
      <xdr:colOff>161925</xdr:colOff>
      <xdr:row>74</xdr:row>
      <xdr:rowOff>0</xdr:rowOff>
    </xdr:to>
    <xdr:sp macro="" textlink="">
      <xdr:nvSpPr>
        <xdr:cNvPr id="18095" name="Oval 20"/>
        <xdr:cNvSpPr>
          <a:spLocks noChangeArrowheads="1"/>
        </xdr:cNvSpPr>
      </xdr:nvSpPr>
      <xdr:spPr bwMode="auto">
        <a:xfrm>
          <a:off x="5048250" y="11877675"/>
          <a:ext cx="38100" cy="0"/>
        </a:xfrm>
        <a:prstGeom prst="ellipse">
          <a:avLst/>
        </a:prstGeom>
        <a:noFill/>
        <a:ln w="9525">
          <a:solidFill>
            <a:srgbClr val="000000"/>
          </a:solidFill>
          <a:round/>
          <a:headEnd/>
          <a:tailEnd/>
        </a:ln>
      </xdr:spPr>
    </xdr:sp>
    <xdr:clientData/>
  </xdr:twoCellAnchor>
  <xdr:twoCellAnchor>
    <xdr:from>
      <xdr:col>0</xdr:col>
      <xdr:colOff>53295</xdr:colOff>
      <xdr:row>0</xdr:row>
      <xdr:rowOff>55562</xdr:rowOff>
    </xdr:from>
    <xdr:to>
      <xdr:col>5</xdr:col>
      <xdr:colOff>107270</xdr:colOff>
      <xdr:row>2</xdr:row>
      <xdr:rowOff>33791</xdr:rowOff>
    </xdr:to>
    <xdr:pic>
      <xdr:nvPicPr>
        <xdr:cNvPr id="22" name="Picture 887" descr="TOTAL_LOGO_HORI_COUL_RVB"/>
        <xdr:cNvPicPr>
          <a:picLocks noChangeAspect="1" noChangeArrowheads="1"/>
        </xdr:cNvPicPr>
      </xdr:nvPicPr>
      <xdr:blipFill>
        <a:blip xmlns:r="http://schemas.openxmlformats.org/officeDocument/2006/relationships" r:embed="rId1" cstate="print"/>
        <a:srcRect/>
        <a:stretch>
          <a:fillRect/>
        </a:stretch>
      </xdr:blipFill>
      <xdr:spPr bwMode="auto">
        <a:xfrm>
          <a:off x="53295" y="55562"/>
          <a:ext cx="919163" cy="29572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79375</xdr:colOff>
      <xdr:row>0</xdr:row>
      <xdr:rowOff>43656</xdr:rowOff>
    </xdr:from>
    <xdr:to>
      <xdr:col>6</xdr:col>
      <xdr:colOff>10319</xdr:colOff>
      <xdr:row>2</xdr:row>
      <xdr:rowOff>78581</xdr:rowOff>
    </xdr:to>
    <xdr:pic>
      <xdr:nvPicPr>
        <xdr:cNvPr id="2" name="Picture 887" descr="TOTAL_LOGO_HORI_COUL_RVB"/>
        <xdr:cNvPicPr>
          <a:picLocks noChangeAspect="1" noChangeArrowheads="1"/>
        </xdr:cNvPicPr>
      </xdr:nvPicPr>
      <xdr:blipFill>
        <a:blip xmlns:r="http://schemas.openxmlformats.org/officeDocument/2006/relationships" r:embed="rId1" cstate="print"/>
        <a:srcRect/>
        <a:stretch>
          <a:fillRect/>
        </a:stretch>
      </xdr:blipFill>
      <xdr:spPr bwMode="auto">
        <a:xfrm>
          <a:off x="79375" y="43656"/>
          <a:ext cx="990600" cy="3206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43296</xdr:colOff>
      <xdr:row>0</xdr:row>
      <xdr:rowOff>43295</xdr:rowOff>
    </xdr:from>
    <xdr:to>
      <xdr:col>5</xdr:col>
      <xdr:colOff>103044</xdr:colOff>
      <xdr:row>2</xdr:row>
      <xdr:rowOff>71004</xdr:rowOff>
    </xdr:to>
    <xdr:pic>
      <xdr:nvPicPr>
        <xdr:cNvPr id="2" name="Picture 887" descr="TOTAL_LOGO_HORI_COUL_RVB"/>
        <xdr:cNvPicPr>
          <a:picLocks noChangeAspect="1" noChangeArrowheads="1"/>
        </xdr:cNvPicPr>
      </xdr:nvPicPr>
      <xdr:blipFill>
        <a:blip xmlns:r="http://schemas.openxmlformats.org/officeDocument/2006/relationships" r:embed="rId1" cstate="print"/>
        <a:srcRect/>
        <a:stretch>
          <a:fillRect/>
        </a:stretch>
      </xdr:blipFill>
      <xdr:spPr bwMode="auto">
        <a:xfrm>
          <a:off x="43296" y="43295"/>
          <a:ext cx="942975" cy="304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38100</xdr:rowOff>
    </xdr:from>
    <xdr:to>
      <xdr:col>5</xdr:col>
      <xdr:colOff>85725</xdr:colOff>
      <xdr:row>2</xdr:row>
      <xdr:rowOff>66675</xdr:rowOff>
    </xdr:to>
    <xdr:pic>
      <xdr:nvPicPr>
        <xdr:cNvPr id="2" name="Picture 887" descr="TOTAL_LOGO_HORI_COUL_RVB"/>
        <xdr:cNvPicPr>
          <a:picLocks noChangeAspect="1" noChangeArrowheads="1"/>
        </xdr:cNvPicPr>
      </xdr:nvPicPr>
      <xdr:blipFill>
        <a:blip xmlns:r="http://schemas.openxmlformats.org/officeDocument/2006/relationships" r:embed="rId1" cstate="print"/>
        <a:srcRect/>
        <a:stretch>
          <a:fillRect/>
        </a:stretch>
      </xdr:blipFill>
      <xdr:spPr bwMode="auto">
        <a:xfrm>
          <a:off x="19050" y="38100"/>
          <a:ext cx="942975" cy="304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xdr:colOff>
      <xdr:row>0</xdr:row>
      <xdr:rowOff>38100</xdr:rowOff>
    </xdr:from>
    <xdr:to>
      <xdr:col>6</xdr:col>
      <xdr:colOff>19050</xdr:colOff>
      <xdr:row>2</xdr:row>
      <xdr:rowOff>66675</xdr:rowOff>
    </xdr:to>
    <xdr:pic>
      <xdr:nvPicPr>
        <xdr:cNvPr id="2" name="Picture 887" descr="TOTAL_LOGO_HORI_COUL_RVB"/>
        <xdr:cNvPicPr>
          <a:picLocks noChangeAspect="1" noChangeArrowheads="1"/>
        </xdr:cNvPicPr>
      </xdr:nvPicPr>
      <xdr:blipFill>
        <a:blip xmlns:r="http://schemas.openxmlformats.org/officeDocument/2006/relationships" r:embed="rId1" cstate="print"/>
        <a:srcRect/>
        <a:stretch>
          <a:fillRect/>
        </a:stretch>
      </xdr:blipFill>
      <xdr:spPr bwMode="auto">
        <a:xfrm>
          <a:off x="66675" y="38100"/>
          <a:ext cx="942975" cy="304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26</xdr:col>
      <xdr:colOff>85725</xdr:colOff>
      <xdr:row>44</xdr:row>
      <xdr:rowOff>104775</xdr:rowOff>
    </xdr:from>
    <xdr:to>
      <xdr:col>37</xdr:col>
      <xdr:colOff>19050</xdr:colOff>
      <xdr:row>58</xdr:row>
      <xdr:rowOff>57150</xdr:rowOff>
    </xdr:to>
    <xdr:pic>
      <xdr:nvPicPr>
        <xdr:cNvPr id="7638" name="Picture 336" descr="API610-11sump"/>
        <xdr:cNvPicPr>
          <a:picLocks noChangeAspect="1" noChangeArrowheads="1"/>
        </xdr:cNvPicPr>
      </xdr:nvPicPr>
      <xdr:blipFill>
        <a:blip xmlns:r="http://schemas.openxmlformats.org/officeDocument/2006/relationships" r:embed="rId1" cstate="print"/>
        <a:srcRect/>
        <a:stretch>
          <a:fillRect/>
        </a:stretch>
      </xdr:blipFill>
      <xdr:spPr bwMode="auto">
        <a:xfrm>
          <a:off x="4257675" y="6791325"/>
          <a:ext cx="1714500" cy="2219325"/>
        </a:xfrm>
        <a:prstGeom prst="rect">
          <a:avLst/>
        </a:prstGeom>
        <a:noFill/>
        <a:ln w="9525">
          <a:noFill/>
          <a:miter lim="800000"/>
          <a:headEnd/>
          <a:tailEnd/>
        </a:ln>
      </xdr:spPr>
    </xdr:pic>
    <xdr:clientData/>
  </xdr:twoCellAnchor>
  <xdr:twoCellAnchor>
    <xdr:from>
      <xdr:col>0</xdr:col>
      <xdr:colOff>33130</xdr:colOff>
      <xdr:row>0</xdr:row>
      <xdr:rowOff>41414</xdr:rowOff>
    </xdr:from>
    <xdr:to>
      <xdr:col>5</xdr:col>
      <xdr:colOff>81583</xdr:colOff>
      <xdr:row>2</xdr:row>
      <xdr:rowOff>64605</xdr:rowOff>
    </xdr:to>
    <xdr:pic>
      <xdr:nvPicPr>
        <xdr:cNvPr id="3" name="Picture 887" descr="TOTAL_LOGO_HORI_COUL_RVB"/>
        <xdr:cNvPicPr>
          <a:picLocks noChangeAspect="1" noChangeArrowheads="1"/>
        </xdr:cNvPicPr>
      </xdr:nvPicPr>
      <xdr:blipFill>
        <a:blip xmlns:r="http://schemas.openxmlformats.org/officeDocument/2006/relationships" r:embed="rId2" cstate="print"/>
        <a:srcRect/>
        <a:stretch>
          <a:fillRect/>
        </a:stretch>
      </xdr:blipFill>
      <xdr:spPr bwMode="auto">
        <a:xfrm>
          <a:off x="33130" y="41414"/>
          <a:ext cx="942975" cy="304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38100</xdr:rowOff>
    </xdr:from>
    <xdr:to>
      <xdr:col>5</xdr:col>
      <xdr:colOff>104775</xdr:colOff>
      <xdr:row>2</xdr:row>
      <xdr:rowOff>66675</xdr:rowOff>
    </xdr:to>
    <xdr:pic>
      <xdr:nvPicPr>
        <xdr:cNvPr id="2" name="Picture 887" descr="TOTAL_LOGO_HORI_COUL_RVB"/>
        <xdr:cNvPicPr>
          <a:picLocks noChangeAspect="1" noChangeArrowheads="1"/>
        </xdr:cNvPicPr>
      </xdr:nvPicPr>
      <xdr:blipFill>
        <a:blip xmlns:r="http://schemas.openxmlformats.org/officeDocument/2006/relationships" r:embed="rId1" cstate="print"/>
        <a:srcRect/>
        <a:stretch>
          <a:fillRect/>
        </a:stretch>
      </xdr:blipFill>
      <xdr:spPr bwMode="auto">
        <a:xfrm>
          <a:off x="38100" y="38100"/>
          <a:ext cx="942975" cy="304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xdr:col>
      <xdr:colOff>123825</xdr:colOff>
      <xdr:row>2</xdr:row>
      <xdr:rowOff>57150</xdr:rowOff>
    </xdr:to>
    <xdr:pic>
      <xdr:nvPicPr>
        <xdr:cNvPr id="2" name="Picture 887" descr="TOTAL_LOGO_HORI_COUL_RVB"/>
        <xdr:cNvPicPr>
          <a:picLocks noChangeAspect="1" noChangeArrowheads="1"/>
        </xdr:cNvPicPr>
      </xdr:nvPicPr>
      <xdr:blipFill>
        <a:blip xmlns:r="http://schemas.openxmlformats.org/officeDocument/2006/relationships" r:embed="rId1" cstate="print"/>
        <a:srcRect/>
        <a:stretch>
          <a:fillRect/>
        </a:stretch>
      </xdr:blipFill>
      <xdr:spPr bwMode="auto">
        <a:xfrm>
          <a:off x="57150" y="28575"/>
          <a:ext cx="942975" cy="304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Work\New%20Data%20Sheets\Final%20Inter%20Office\Revision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ow r="7">
          <cell r="B7" t="str">
            <v>00A</v>
          </cell>
        </row>
        <row r="8">
          <cell r="B8" t="str">
            <v>00B</v>
          </cell>
        </row>
        <row r="9">
          <cell r="B9" t="str">
            <v>000</v>
          </cell>
        </row>
        <row r="10">
          <cell r="B10" t="str">
            <v>001</v>
          </cell>
        </row>
        <row r="11">
          <cell r="B11" t="str">
            <v>002</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K12"/>
  <sheetViews>
    <sheetView zoomScale="80" zoomScaleNormal="80" workbookViewId="0">
      <selection activeCell="Q26" sqref="Q26"/>
    </sheetView>
  </sheetViews>
  <sheetFormatPr baseColWidth="10" defaultColWidth="9.140625" defaultRowHeight="12.75"/>
  <cols>
    <col min="1" max="16384" width="9.140625" style="789"/>
  </cols>
  <sheetData>
    <row r="1" spans="1:11" ht="21">
      <c r="A1" s="788" t="s">
        <v>563</v>
      </c>
    </row>
    <row r="4" spans="1:11" ht="27" customHeight="1">
      <c r="A4" s="809" t="s">
        <v>561</v>
      </c>
      <c r="B4" s="809"/>
      <c r="C4" s="809"/>
      <c r="D4" s="809"/>
      <c r="E4" s="809"/>
      <c r="F4" s="809"/>
      <c r="G4" s="809"/>
      <c r="H4" s="809"/>
      <c r="I4" s="809"/>
      <c r="J4" s="809"/>
      <c r="K4" s="809"/>
    </row>
    <row r="6" spans="1:11" ht="25.5" customHeight="1">
      <c r="A6" s="809" t="s">
        <v>564</v>
      </c>
      <c r="B6" s="809"/>
      <c r="C6" s="809"/>
      <c r="D6" s="809"/>
      <c r="E6" s="809"/>
      <c r="F6" s="809"/>
      <c r="G6" s="809"/>
      <c r="H6" s="809"/>
      <c r="I6" s="809"/>
      <c r="J6" s="809"/>
      <c r="K6" s="809"/>
    </row>
    <row r="8" spans="1:11" ht="43.5" customHeight="1">
      <c r="A8" s="809" t="s">
        <v>565</v>
      </c>
      <c r="B8" s="809"/>
      <c r="C8" s="809"/>
      <c r="D8" s="809"/>
      <c r="E8" s="809"/>
      <c r="F8" s="809"/>
      <c r="G8" s="809"/>
      <c r="H8" s="809"/>
      <c r="I8" s="809"/>
      <c r="J8" s="809"/>
      <c r="K8" s="809"/>
    </row>
    <row r="10" spans="1:11" ht="13.5" customHeight="1">
      <c r="A10" s="809"/>
      <c r="B10" s="809"/>
      <c r="C10" s="809"/>
      <c r="D10" s="809"/>
      <c r="E10" s="809"/>
      <c r="F10" s="809"/>
      <c r="G10" s="809"/>
      <c r="H10" s="809"/>
      <c r="I10" s="809"/>
      <c r="J10" s="809"/>
      <c r="K10" s="809"/>
    </row>
    <row r="12" spans="1:11" ht="14.25">
      <c r="A12" s="808" t="s">
        <v>562</v>
      </c>
      <c r="B12" s="808"/>
      <c r="C12" s="808"/>
      <c r="D12" s="808"/>
      <c r="E12" s="808"/>
      <c r="F12" s="808"/>
      <c r="G12" s="808"/>
      <c r="H12" s="808"/>
      <c r="I12" s="808"/>
      <c r="J12" s="808"/>
      <c r="K12" s="808"/>
    </row>
  </sheetData>
  <mergeCells count="5">
    <mergeCell ref="A12:K12"/>
    <mergeCell ref="A10:K10"/>
    <mergeCell ref="A4:K4"/>
    <mergeCell ref="A6:K6"/>
    <mergeCell ref="A8:K8"/>
  </mergeCells>
  <phoneticPr fontId="63" type="noConversion"/>
  <pageMargins left="0.75" right="0.75" top="1" bottom="1" header="0.5" footer="0.5"/>
  <pageSetup scale="90"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sheetPr codeName="Sheet1">
    <pageSetUpPr fitToPage="1"/>
  </sheetPr>
  <dimension ref="A1:AU142"/>
  <sheetViews>
    <sheetView showGridLines="0" topLeftCell="E23" zoomScale="120" zoomScaleNormal="120" workbookViewId="0">
      <selection activeCell="AO38" sqref="AO38"/>
    </sheetView>
  </sheetViews>
  <sheetFormatPr baseColWidth="10" defaultColWidth="9.140625" defaultRowHeight="12.75"/>
  <cols>
    <col min="1" max="1" width="3.42578125" style="91" customWidth="1"/>
    <col min="2" max="39" width="2.42578125" style="91" customWidth="1"/>
    <col min="40" max="40" width="3.42578125" style="91" customWidth="1"/>
  </cols>
  <sheetData>
    <row r="1" spans="1:47">
      <c r="X1" s="847"/>
      <c r="Y1" s="848"/>
      <c r="Z1" s="848"/>
      <c r="AA1" s="848"/>
      <c r="AB1" s="848"/>
      <c r="AC1" s="848"/>
      <c r="AD1" s="848"/>
      <c r="AE1" s="848"/>
      <c r="AF1" s="848"/>
      <c r="AG1" s="848"/>
      <c r="AH1" s="848"/>
      <c r="AI1" s="848"/>
      <c r="AJ1" s="848"/>
      <c r="AK1" s="849"/>
      <c r="AL1" s="849"/>
      <c r="AM1" s="849"/>
    </row>
    <row r="2" spans="1:47">
      <c r="B2" s="185"/>
      <c r="K2" s="254"/>
    </row>
    <row r="3" spans="1:47">
      <c r="F3" s="172"/>
      <c r="G3" s="172"/>
      <c r="K3" s="254"/>
    </row>
    <row r="4" spans="1:47">
      <c r="B4" s="185" t="s">
        <v>186</v>
      </c>
      <c r="F4" s="172"/>
      <c r="G4" s="172"/>
      <c r="K4" s="254" t="s">
        <v>223</v>
      </c>
      <c r="S4" s="255"/>
    </row>
    <row r="5" spans="1:47">
      <c r="B5" s="185"/>
      <c r="F5" s="172"/>
      <c r="G5" s="172"/>
      <c r="K5" s="254"/>
      <c r="S5" s="255"/>
    </row>
    <row r="6" spans="1:47">
      <c r="B6" s="185"/>
      <c r="F6" s="172"/>
      <c r="G6" s="172"/>
      <c r="K6" s="255"/>
      <c r="S6" s="255"/>
    </row>
    <row r="7" spans="1:47">
      <c r="B7" s="185"/>
      <c r="F7" s="172"/>
      <c r="G7" s="172"/>
      <c r="K7" s="255"/>
      <c r="S7" s="255"/>
    </row>
    <row r="8" spans="1:47">
      <c r="B8" s="185"/>
      <c r="F8" s="172"/>
      <c r="G8" s="172"/>
      <c r="K8" s="255"/>
      <c r="S8" s="255"/>
    </row>
    <row r="9" spans="1:47">
      <c r="B9" s="858" t="s">
        <v>217</v>
      </c>
      <c r="C9" s="858"/>
      <c r="D9" s="858"/>
      <c r="E9" s="858"/>
      <c r="F9" s="858"/>
      <c r="G9" s="858"/>
      <c r="H9" s="858"/>
      <c r="I9" s="858"/>
      <c r="J9" s="87"/>
      <c r="K9" s="87"/>
      <c r="L9" s="87"/>
      <c r="M9" s="87"/>
      <c r="N9" s="87"/>
      <c r="O9" s="87"/>
      <c r="P9" s="87"/>
      <c r="Q9" s="87"/>
      <c r="R9" s="87"/>
      <c r="S9" s="87"/>
      <c r="T9" s="852" t="s">
        <v>222</v>
      </c>
      <c r="U9" s="852"/>
      <c r="V9" s="852"/>
      <c r="W9" s="852"/>
    </row>
    <row r="10" spans="1:47" ht="13.5" thickBot="1"/>
    <row r="11" spans="1:47">
      <c r="A11" s="52"/>
      <c r="B11" s="53"/>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5"/>
      <c r="AN11" s="52"/>
      <c r="AP11" s="154"/>
      <c r="AQ11" s="154"/>
      <c r="AR11" s="154"/>
      <c r="AS11" s="154"/>
    </row>
    <row r="12" spans="1:47">
      <c r="A12" s="52"/>
      <c r="B12" s="56"/>
      <c r="C12" s="57"/>
      <c r="D12"/>
      <c r="E12"/>
      <c r="F12"/>
      <c r="G12"/>
      <c r="H12"/>
      <c r="I12"/>
      <c r="J12" s="58"/>
      <c r="K12" s="59"/>
      <c r="L12"/>
      <c r="M12"/>
      <c r="N12"/>
      <c r="O12"/>
      <c r="P12"/>
      <c r="Q12"/>
      <c r="R12"/>
      <c r="S12"/>
      <c r="T12"/>
      <c r="U12"/>
      <c r="V12"/>
      <c r="W12"/>
      <c r="X12"/>
      <c r="Y12"/>
      <c r="Z12"/>
      <c r="AA12"/>
      <c r="AB12"/>
      <c r="AC12"/>
      <c r="AD12"/>
      <c r="AE12"/>
      <c r="AF12"/>
      <c r="AG12"/>
      <c r="AH12"/>
      <c r="AI12"/>
      <c r="AJ12"/>
      <c r="AK12" s="57"/>
      <c r="AL12" s="57"/>
      <c r="AM12" s="60"/>
      <c r="AN12" s="52"/>
      <c r="AS12" s="157"/>
      <c r="AT12" s="157"/>
      <c r="AU12" s="157"/>
    </row>
    <row r="13" spans="1:47" ht="13.35" customHeight="1">
      <c r="A13" s="52"/>
      <c r="B13" s="61"/>
      <c r="C13" s="62"/>
      <c r="D13"/>
      <c r="E13"/>
      <c r="F13"/>
      <c r="G13"/>
      <c r="H13"/>
      <c r="I13" s="63"/>
      <c r="J13" s="64"/>
      <c r="K13" s="65"/>
      <c r="L13"/>
      <c r="M13"/>
      <c r="N13"/>
      <c r="O13"/>
      <c r="P13"/>
      <c r="Q13"/>
      <c r="R13"/>
      <c r="S13"/>
      <c r="T13"/>
      <c r="U13"/>
      <c r="V13"/>
      <c r="W13"/>
      <c r="X13"/>
      <c r="Y13"/>
      <c r="Z13"/>
      <c r="AA13"/>
      <c r="AB13"/>
      <c r="AC13"/>
      <c r="AD13"/>
      <c r="AE13"/>
      <c r="AF13"/>
      <c r="AG13"/>
      <c r="AH13"/>
      <c r="AI13"/>
      <c r="AJ13"/>
      <c r="AK13" s="57"/>
      <c r="AL13" s="57"/>
      <c r="AM13" s="66"/>
      <c r="AN13" s="52"/>
      <c r="AR13" s="155"/>
      <c r="AS13" s="157"/>
      <c r="AT13" s="157"/>
      <c r="AU13" s="157"/>
    </row>
    <row r="14" spans="1:47" ht="13.5">
      <c r="A14" s="52"/>
      <c r="B14" s="56"/>
      <c r="C14" s="57"/>
      <c r="D14"/>
      <c r="E14"/>
      <c r="F14"/>
      <c r="G14"/>
      <c r="H14"/>
      <c r="I14"/>
      <c r="J14" s="58"/>
      <c r="K14"/>
      <c r="L14" s="67"/>
      <c r="M14" s="67"/>
      <c r="N14" s="67"/>
      <c r="O14" s="68" t="s">
        <v>0</v>
      </c>
      <c r="P14" s="67"/>
      <c r="Q14" s="851"/>
      <c r="R14" s="851"/>
      <c r="S14" s="851"/>
      <c r="T14" s="851"/>
      <c r="U14" s="851"/>
      <c r="V14" s="851"/>
      <c r="W14" s="851"/>
      <c r="X14" s="851"/>
      <c r="Y14" s="851"/>
      <c r="Z14" s="851"/>
      <c r="AA14" s="851"/>
      <c r="AB14" s="851"/>
      <c r="AC14" s="851"/>
      <c r="AD14" s="851"/>
      <c r="AE14" s="851"/>
      <c r="AF14" s="67"/>
      <c r="AG14" s="67"/>
      <c r="AH14"/>
      <c r="AI14"/>
      <c r="AJ14"/>
      <c r="AK14" s="57"/>
      <c r="AL14" s="57"/>
      <c r="AM14" s="60"/>
      <c r="AN14" s="52"/>
      <c r="AR14" s="155"/>
      <c r="AS14" s="157"/>
      <c r="AT14" s="157"/>
      <c r="AU14" s="157"/>
    </row>
    <row r="15" spans="1:47">
      <c r="A15" s="52"/>
      <c r="B15" s="56"/>
      <c r="C15" s="57"/>
      <c r="D15"/>
      <c r="E15"/>
      <c r="F15"/>
      <c r="G15"/>
      <c r="H15"/>
      <c r="I15" s="63"/>
      <c r="J15" s="64"/>
      <c r="K15" s="59"/>
      <c r="L15" s="59"/>
      <c r="M15" s="59"/>
      <c r="N15" s="59"/>
      <c r="O15" s="69"/>
      <c r="P15" s="59"/>
      <c r="Q15" s="63"/>
      <c r="R15" s="63"/>
      <c r="S15" s="63"/>
      <c r="T15" s="63"/>
      <c r="U15" s="63"/>
      <c r="V15" s="63"/>
      <c r="W15" s="63"/>
      <c r="X15" s="63"/>
      <c r="Y15" s="63"/>
      <c r="Z15" s="63"/>
      <c r="AA15" s="70"/>
      <c r="AB15" s="70"/>
      <c r="AC15" s="70"/>
      <c r="AD15" s="70"/>
      <c r="AE15" s="70"/>
      <c r="AF15" s="57"/>
      <c r="AG15" s="57"/>
      <c r="AH15"/>
      <c r="AI15"/>
      <c r="AJ15"/>
      <c r="AK15" s="57"/>
      <c r="AL15" s="57"/>
      <c r="AM15" s="60"/>
      <c r="AN15" s="52"/>
    </row>
    <row r="16" spans="1:47">
      <c r="A16" s="52"/>
      <c r="B16" s="56"/>
      <c r="C16" s="70"/>
      <c r="D16" s="71"/>
      <c r="E16" s="71"/>
      <c r="F16" s="71"/>
      <c r="G16" s="71"/>
      <c r="H16" s="71"/>
      <c r="I16" s="71"/>
      <c r="J16" s="72"/>
      <c r="K16" s="73"/>
      <c r="L16" s="74"/>
      <c r="M16" s="74"/>
      <c r="N16" s="74"/>
      <c r="O16" s="68" t="s">
        <v>1</v>
      </c>
      <c r="P16" s="74"/>
      <c r="Q16" s="851"/>
      <c r="R16" s="851"/>
      <c r="S16" s="851"/>
      <c r="T16" s="851"/>
      <c r="U16" s="851"/>
      <c r="V16" s="851"/>
      <c r="W16" s="851"/>
      <c r="X16" s="851"/>
      <c r="Y16" s="851"/>
      <c r="Z16" s="851"/>
      <c r="AA16" s="851"/>
      <c r="AB16" s="851"/>
      <c r="AC16" s="851"/>
      <c r="AD16" s="851"/>
      <c r="AE16" s="851"/>
      <c r="AF16" s="67"/>
      <c r="AG16" s="67"/>
      <c r="AH16"/>
      <c r="AI16"/>
      <c r="AJ16"/>
      <c r="AK16" s="57"/>
      <c r="AL16" s="57"/>
      <c r="AM16" s="60"/>
      <c r="AN16" s="52"/>
    </row>
    <row r="17" spans="1:40">
      <c r="A17" s="52"/>
      <c r="B17" s="56"/>
      <c r="C17" s="57"/>
      <c r="D17"/>
      <c r="E17"/>
      <c r="F17"/>
      <c r="G17"/>
      <c r="H17"/>
      <c r="I17" s="63"/>
      <c r="J17" s="64"/>
      <c r="K17" s="59"/>
      <c r="L17" s="57"/>
      <c r="M17" s="57"/>
      <c r="N17" s="57"/>
      <c r="O17" s="75"/>
      <c r="P17" s="57"/>
      <c r="Q17" s="70"/>
      <c r="R17" s="70"/>
      <c r="S17" s="70"/>
      <c r="T17" s="70"/>
      <c r="U17" s="70"/>
      <c r="V17" s="70"/>
      <c r="W17" s="70"/>
      <c r="X17" s="70"/>
      <c r="Y17" s="70"/>
      <c r="Z17" s="70"/>
      <c r="AA17" s="70"/>
      <c r="AB17" s="70"/>
      <c r="AC17" s="70"/>
      <c r="AD17" s="70"/>
      <c r="AE17" s="70"/>
      <c r="AF17" s="57"/>
      <c r="AG17" s="57"/>
      <c r="AH17"/>
      <c r="AI17"/>
      <c r="AJ17"/>
      <c r="AK17" s="57"/>
      <c r="AL17" s="57"/>
      <c r="AM17" s="60"/>
      <c r="AN17" s="52"/>
    </row>
    <row r="18" spans="1:40">
      <c r="A18" s="52"/>
      <c r="B18" s="56"/>
      <c r="C18" s="57"/>
      <c r="D18" s="71"/>
      <c r="E18" s="71"/>
      <c r="F18" s="71"/>
      <c r="G18" s="71"/>
      <c r="H18" s="71"/>
      <c r="I18" s="71"/>
      <c r="J18" s="72"/>
      <c r="K18" s="73"/>
      <c r="L18" s="76"/>
      <c r="M18" s="67"/>
      <c r="N18" s="67"/>
      <c r="O18" s="68" t="s">
        <v>2</v>
      </c>
      <c r="P18" s="67"/>
      <c r="Q18" s="851"/>
      <c r="R18" s="851"/>
      <c r="S18" s="851"/>
      <c r="T18" s="851"/>
      <c r="U18" s="851"/>
      <c r="V18" s="851"/>
      <c r="W18" s="851"/>
      <c r="X18" s="851"/>
      <c r="Y18" s="851"/>
      <c r="Z18" s="851"/>
      <c r="AA18" s="851"/>
      <c r="AB18" s="851"/>
      <c r="AC18" s="851"/>
      <c r="AD18" s="851"/>
      <c r="AE18" s="851"/>
      <c r="AF18" s="67"/>
      <c r="AG18" s="67"/>
      <c r="AH18"/>
      <c r="AI18"/>
      <c r="AJ18"/>
      <c r="AK18" s="57"/>
      <c r="AL18" s="57"/>
      <c r="AM18" s="60"/>
      <c r="AN18" s="52"/>
    </row>
    <row r="19" spans="1:40">
      <c r="A19" s="52"/>
      <c r="B19" s="77"/>
      <c r="C19" s="78"/>
      <c r="D19"/>
      <c r="E19"/>
      <c r="F19"/>
      <c r="G19"/>
      <c r="H19"/>
      <c r="I19" s="63"/>
      <c r="J19" s="64"/>
      <c r="K19" s="59"/>
      <c r="L19" s="57"/>
      <c r="M19" s="57"/>
      <c r="N19" s="57"/>
      <c r="O19" s="75"/>
      <c r="P19" s="57"/>
      <c r="Q19" s="70"/>
      <c r="R19" s="70"/>
      <c r="S19" s="70"/>
      <c r="T19" s="70"/>
      <c r="U19" s="70"/>
      <c r="V19" s="70"/>
      <c r="W19" s="70"/>
      <c r="X19" s="70"/>
      <c r="Y19" s="70"/>
      <c r="Z19" s="70"/>
      <c r="AA19" s="70"/>
      <c r="AB19" s="70"/>
      <c r="AC19" s="70"/>
      <c r="AD19" s="70"/>
      <c r="AE19" s="70"/>
      <c r="AF19" s="57"/>
      <c r="AG19" s="57"/>
      <c r="AH19"/>
      <c r="AI19"/>
      <c r="AJ19"/>
      <c r="AK19" s="57"/>
      <c r="AL19" s="57"/>
      <c r="AM19" s="60"/>
      <c r="AN19" s="52"/>
    </row>
    <row r="20" spans="1:40">
      <c r="A20" s="52"/>
      <c r="B20" s="77"/>
      <c r="C20" s="78"/>
      <c r="D20" s="71"/>
      <c r="E20" s="71"/>
      <c r="F20" s="71"/>
      <c r="G20" s="71"/>
      <c r="H20" s="71"/>
      <c r="I20" s="71"/>
      <c r="J20" s="71"/>
      <c r="K20" s="73"/>
      <c r="L20" s="76"/>
      <c r="M20" s="76"/>
      <c r="N20" s="67"/>
      <c r="O20" s="68" t="s">
        <v>3</v>
      </c>
      <c r="P20" s="67"/>
      <c r="Q20" s="851"/>
      <c r="R20" s="851"/>
      <c r="S20" s="851"/>
      <c r="T20" s="851"/>
      <c r="U20" s="851"/>
      <c r="V20" s="851"/>
      <c r="W20" s="851"/>
      <c r="X20" s="851"/>
      <c r="Y20" s="851"/>
      <c r="Z20" s="851"/>
      <c r="AA20" s="851"/>
      <c r="AB20" s="851"/>
      <c r="AC20" s="851"/>
      <c r="AD20" s="851"/>
      <c r="AE20" s="851"/>
      <c r="AF20" s="67"/>
      <c r="AG20" s="67"/>
      <c r="AH20"/>
      <c r="AI20"/>
      <c r="AJ20"/>
      <c r="AK20" s="57"/>
      <c r="AL20" s="57"/>
      <c r="AM20" s="60"/>
      <c r="AN20" s="52"/>
    </row>
    <row r="21" spans="1:40">
      <c r="A21" s="52"/>
      <c r="B21" s="77"/>
      <c r="C21" s="78"/>
      <c r="D21"/>
      <c r="E21"/>
      <c r="F21"/>
      <c r="G21"/>
      <c r="H21"/>
      <c r="I21" s="63"/>
      <c r="J21" s="64"/>
      <c r="K21" s="59"/>
      <c r="L21" s="57"/>
      <c r="M21" s="57"/>
      <c r="N21" s="57"/>
      <c r="O21" s="75"/>
      <c r="P21" s="57"/>
      <c r="Q21" s="70"/>
      <c r="R21" s="70"/>
      <c r="S21" s="70"/>
      <c r="T21" s="70"/>
      <c r="U21" s="70"/>
      <c r="V21" s="70"/>
      <c r="W21" s="70"/>
      <c r="X21" s="70"/>
      <c r="Y21" s="70"/>
      <c r="Z21" s="70"/>
      <c r="AA21" s="70"/>
      <c r="AB21" s="70"/>
      <c r="AC21" s="70"/>
      <c r="AD21" s="70"/>
      <c r="AE21" s="70"/>
      <c r="AF21" s="57"/>
      <c r="AG21" s="57"/>
      <c r="AH21"/>
      <c r="AI21"/>
      <c r="AJ21"/>
      <c r="AK21" s="57"/>
      <c r="AL21" s="57"/>
      <c r="AM21" s="60"/>
      <c r="AN21" s="52"/>
    </row>
    <row r="22" spans="1:40">
      <c r="A22" s="52"/>
      <c r="B22" s="77"/>
      <c r="C22" s="78"/>
      <c r="D22"/>
      <c r="E22" s="71"/>
      <c r="F22" s="71"/>
      <c r="G22" s="71"/>
      <c r="H22" s="71"/>
      <c r="I22" s="71"/>
      <c r="J22" s="71"/>
      <c r="K22" s="63"/>
      <c r="L22" s="76"/>
      <c r="M22" s="76"/>
      <c r="N22" s="67"/>
      <c r="O22" s="68" t="s">
        <v>4</v>
      </c>
      <c r="P22" s="67"/>
      <c r="Q22" s="851"/>
      <c r="R22" s="851"/>
      <c r="S22" s="851"/>
      <c r="T22" s="851"/>
      <c r="U22" s="851"/>
      <c r="V22" s="851"/>
      <c r="W22" s="851"/>
      <c r="X22" s="851"/>
      <c r="Y22" s="851"/>
      <c r="Z22" s="851"/>
      <c r="AA22" s="851"/>
      <c r="AB22" s="851"/>
      <c r="AC22" s="851"/>
      <c r="AD22" s="851"/>
      <c r="AE22" s="851"/>
      <c r="AF22" s="67"/>
      <c r="AG22" s="67"/>
      <c r="AH22"/>
      <c r="AI22"/>
      <c r="AJ22"/>
      <c r="AK22" s="57"/>
      <c r="AL22" s="57"/>
      <c r="AM22" s="60"/>
      <c r="AN22" s="52"/>
    </row>
    <row r="23" spans="1:40">
      <c r="A23" s="52"/>
      <c r="B23" s="77"/>
      <c r="C23" s="78"/>
      <c r="D23"/>
      <c r="E23"/>
      <c r="F23"/>
      <c r="G23"/>
      <c r="H23"/>
      <c r="I23" s="63"/>
      <c r="J23" s="64"/>
      <c r="K23" s="78"/>
      <c r="L23" s="57"/>
      <c r="M23" s="57"/>
      <c r="N23" s="57"/>
      <c r="O23" s="75"/>
      <c r="P23" s="57"/>
      <c r="Q23" s="70"/>
      <c r="R23" s="70"/>
      <c r="S23" s="70"/>
      <c r="T23" s="70"/>
      <c r="U23" s="70"/>
      <c r="V23" s="70"/>
      <c r="W23" s="70"/>
      <c r="X23" s="70"/>
      <c r="Y23" s="70"/>
      <c r="Z23" s="70"/>
      <c r="AA23" s="70"/>
      <c r="AB23" s="70"/>
      <c r="AC23" s="70"/>
      <c r="AD23" s="70"/>
      <c r="AE23" s="70"/>
      <c r="AF23" s="57"/>
      <c r="AG23" s="57"/>
      <c r="AH23"/>
      <c r="AI23"/>
      <c r="AJ23"/>
      <c r="AK23" s="57"/>
      <c r="AL23" s="57"/>
      <c r="AM23" s="60"/>
      <c r="AN23" s="52"/>
    </row>
    <row r="24" spans="1:40">
      <c r="A24" s="52"/>
      <c r="B24" s="77"/>
      <c r="C24" s="78"/>
      <c r="D24"/>
      <c r="E24" s="71"/>
      <c r="F24" s="71"/>
      <c r="G24" s="71"/>
      <c r="H24" s="71"/>
      <c r="I24" s="71"/>
      <c r="J24" s="72"/>
      <c r="K24" s="73"/>
      <c r="L24" s="76"/>
      <c r="M24" s="76"/>
      <c r="N24" s="76"/>
      <c r="O24" s="68" t="s">
        <v>5</v>
      </c>
      <c r="P24" s="67"/>
      <c r="Q24" s="851"/>
      <c r="R24" s="851"/>
      <c r="S24" s="851"/>
      <c r="T24" s="851"/>
      <c r="U24" s="851"/>
      <c r="V24" s="851"/>
      <c r="W24" s="851"/>
      <c r="X24" s="851"/>
      <c r="Y24" s="851"/>
      <c r="Z24" s="851"/>
      <c r="AA24" s="851"/>
      <c r="AB24" s="851"/>
      <c r="AC24" s="851"/>
      <c r="AD24" s="851"/>
      <c r="AE24" s="851"/>
      <c r="AF24" s="67"/>
      <c r="AG24" s="67"/>
      <c r="AH24"/>
      <c r="AI24"/>
      <c r="AJ24"/>
      <c r="AK24" s="57"/>
      <c r="AL24" s="57"/>
      <c r="AM24" s="60"/>
      <c r="AN24" s="52"/>
    </row>
    <row r="25" spans="1:40">
      <c r="A25" s="52"/>
      <c r="B25" s="77"/>
      <c r="C25" s="78"/>
      <c r="D25"/>
      <c r="E25" s="71"/>
      <c r="F25" s="71"/>
      <c r="G25" s="71"/>
      <c r="H25" s="71"/>
      <c r="I25" s="71"/>
      <c r="J25" s="72"/>
      <c r="K25" s="73"/>
      <c r="L25" s="76"/>
      <c r="M25" s="76"/>
      <c r="N25" s="76"/>
      <c r="O25" s="68"/>
      <c r="P25" s="67"/>
      <c r="Q25" s="770"/>
      <c r="R25" s="770"/>
      <c r="S25" s="770"/>
      <c r="T25" s="770"/>
      <c r="U25" s="770"/>
      <c r="V25" s="770"/>
      <c r="W25" s="770"/>
      <c r="X25" s="770"/>
      <c r="Y25" s="770"/>
      <c r="Z25" s="770"/>
      <c r="AA25" s="770"/>
      <c r="AB25" s="770"/>
      <c r="AC25" s="770"/>
      <c r="AD25" s="770"/>
      <c r="AE25" s="770"/>
      <c r="AF25" s="67"/>
      <c r="AG25" s="67"/>
      <c r="AH25"/>
      <c r="AI25"/>
      <c r="AJ25"/>
      <c r="AK25" s="57"/>
      <c r="AL25" s="57"/>
      <c r="AM25" s="60"/>
      <c r="AN25" s="52"/>
    </row>
    <row r="26" spans="1:40">
      <c r="A26" s="52"/>
      <c r="B26" s="77"/>
      <c r="C26" s="78"/>
      <c r="D26"/>
      <c r="E26" s="71"/>
      <c r="F26" s="71"/>
      <c r="G26" s="71"/>
      <c r="H26" s="71"/>
      <c r="I26" s="71"/>
      <c r="J26" s="72"/>
      <c r="K26" s="73"/>
      <c r="L26" s="76"/>
      <c r="M26" s="76"/>
      <c r="N26" s="76"/>
      <c r="O26" s="771" t="s">
        <v>411</v>
      </c>
      <c r="P26" s="67"/>
      <c r="Q26" s="853"/>
      <c r="R26" s="853"/>
      <c r="S26" s="853"/>
      <c r="T26" s="853"/>
      <c r="U26" s="853"/>
      <c r="V26" s="853"/>
      <c r="W26" s="853"/>
      <c r="X26" s="790" t="s">
        <v>47</v>
      </c>
      <c r="Y26" s="853"/>
      <c r="Z26" s="853"/>
      <c r="AA26" s="853"/>
      <c r="AB26" s="853"/>
      <c r="AC26" s="853"/>
      <c r="AD26" s="853"/>
      <c r="AE26" s="853"/>
      <c r="AF26" s="67"/>
      <c r="AG26" s="67"/>
      <c r="AH26"/>
      <c r="AI26"/>
      <c r="AJ26"/>
      <c r="AK26" s="57"/>
      <c r="AL26" s="57"/>
      <c r="AM26" s="60"/>
      <c r="AN26" s="52"/>
    </row>
    <row r="27" spans="1:40">
      <c r="A27" s="52"/>
      <c r="B27" s="77"/>
      <c r="C27" s="78"/>
      <c r="D27"/>
      <c r="E27"/>
      <c r="F27"/>
      <c r="G27"/>
      <c r="H27"/>
      <c r="I27"/>
      <c r="J27" s="64"/>
      <c r="K27" s="78"/>
      <c r="L27" s="57"/>
      <c r="M27" s="57"/>
      <c r="N27" s="57"/>
      <c r="O27" s="75"/>
      <c r="P27" s="57"/>
      <c r="Q27" s="57"/>
      <c r="R27" s="57"/>
      <c r="S27" s="57"/>
      <c r="T27" s="57"/>
      <c r="U27" s="57"/>
      <c r="V27" s="57"/>
      <c r="W27" s="57"/>
      <c r="X27" s="57"/>
      <c r="Y27" s="57"/>
      <c r="Z27" s="57"/>
      <c r="AA27" s="57"/>
      <c r="AB27" s="57"/>
      <c r="AC27" s="57"/>
      <c r="AD27" s="57"/>
      <c r="AE27" s="57"/>
      <c r="AF27" s="57"/>
      <c r="AG27" s="57"/>
      <c r="AH27"/>
      <c r="AI27"/>
      <c r="AJ27"/>
      <c r="AK27" s="57"/>
      <c r="AL27" s="57"/>
      <c r="AM27" s="60"/>
      <c r="AN27" s="52"/>
    </row>
    <row r="28" spans="1:40">
      <c r="A28" s="52"/>
      <c r="B28" s="77"/>
      <c r="C28" s="78"/>
      <c r="D28" s="71"/>
      <c r="E28" s="71"/>
      <c r="F28" s="71"/>
      <c r="G28" s="71"/>
      <c r="H28" s="71"/>
      <c r="I28" s="71"/>
      <c r="J28" s="72"/>
      <c r="K28" s="73"/>
      <c r="L28" s="76"/>
      <c r="M28" s="76"/>
      <c r="N28" s="76"/>
      <c r="O28" s="771" t="s">
        <v>410</v>
      </c>
      <c r="P28" s="67"/>
      <c r="Q28" s="851"/>
      <c r="R28" s="851"/>
      <c r="S28" s="851"/>
      <c r="T28" s="851"/>
      <c r="U28" s="851"/>
      <c r="V28" s="851"/>
      <c r="W28" s="851"/>
      <c r="X28" s="851"/>
      <c r="Y28" s="851"/>
      <c r="Z28" s="851"/>
      <c r="AA28" s="851"/>
      <c r="AB28" s="851"/>
      <c r="AC28" s="851"/>
      <c r="AD28" s="851"/>
      <c r="AE28" s="851"/>
      <c r="AF28" s="67"/>
      <c r="AG28" s="67"/>
      <c r="AH28"/>
      <c r="AI28"/>
      <c r="AJ28"/>
      <c r="AK28" s="57"/>
      <c r="AL28" s="57"/>
      <c r="AM28" s="60"/>
      <c r="AN28" s="52"/>
    </row>
    <row r="29" spans="1:40">
      <c r="A29" s="52"/>
      <c r="B29" s="77"/>
      <c r="C29" s="78"/>
      <c r="D29"/>
      <c r="E29"/>
      <c r="F29"/>
      <c r="G29"/>
      <c r="H29"/>
      <c r="I29"/>
      <c r="J29" s="64"/>
      <c r="K29" s="78"/>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57"/>
      <c r="AL29" s="57"/>
      <c r="AM29" s="60"/>
      <c r="AN29" s="52"/>
    </row>
    <row r="30" spans="1:40">
      <c r="A30" s="52"/>
      <c r="B30" s="77"/>
      <c r="C30" s="78"/>
      <c r="D30" s="76" t="s">
        <v>213</v>
      </c>
      <c r="E30" s="76"/>
      <c r="F30" s="76"/>
      <c r="G30" s="76"/>
      <c r="H30" s="76"/>
      <c r="I30" s="76"/>
      <c r="J30" s="76"/>
      <c r="K30" s="251"/>
      <c r="L30" s="76"/>
      <c r="M30" s="76" t="s">
        <v>214</v>
      </c>
      <c r="N30" s="252"/>
      <c r="O30" s="252"/>
      <c r="P30" s="252"/>
      <c r="W30" s="67"/>
      <c r="X30" s="67"/>
      <c r="Y30" s="67"/>
      <c r="Z30" s="67"/>
      <c r="AA30" s="67"/>
      <c r="AB30" s="67"/>
      <c r="AC30" s="67"/>
      <c r="AD30" s="67"/>
      <c r="AE30" s="67"/>
      <c r="AF30" s="67"/>
      <c r="AG30" s="67"/>
      <c r="AH30" s="67"/>
      <c r="AI30" s="67"/>
      <c r="AJ30" s="67"/>
      <c r="AK30" s="57"/>
      <c r="AL30" s="57"/>
      <c r="AM30" s="60"/>
      <c r="AN30" s="52"/>
    </row>
    <row r="31" spans="1:40">
      <c r="A31" s="52"/>
      <c r="B31" s="77"/>
      <c r="C31" s="78"/>
      <c r="D31" s="76"/>
      <c r="E31" s="76"/>
      <c r="F31" s="76"/>
      <c r="G31" s="76"/>
      <c r="H31" s="76"/>
      <c r="I31" s="76"/>
      <c r="J31" s="76"/>
      <c r="K31" s="76"/>
      <c r="L31" s="76"/>
      <c r="M31" s="76"/>
      <c r="N31" s="252"/>
      <c r="O31" s="252"/>
      <c r="P31" s="252"/>
      <c r="W31" s="67"/>
      <c r="X31" s="67"/>
      <c r="Y31" s="67"/>
      <c r="Z31" s="67"/>
      <c r="AA31" s="67"/>
      <c r="AB31" s="67"/>
      <c r="AC31" s="67"/>
      <c r="AD31" s="67"/>
      <c r="AE31" s="67"/>
      <c r="AF31" s="67"/>
      <c r="AG31" s="67"/>
      <c r="AH31" s="67"/>
      <c r="AI31" s="67"/>
      <c r="AJ31" s="67"/>
      <c r="AK31" s="57"/>
      <c r="AL31" s="57"/>
      <c r="AM31" s="60"/>
      <c r="AN31" s="52"/>
    </row>
    <row r="32" spans="1:40">
      <c r="A32" s="52"/>
      <c r="B32" s="77"/>
      <c r="C32" s="78"/>
      <c r="D32" s="76"/>
      <c r="E32" s="76"/>
      <c r="F32" s="76"/>
      <c r="G32" s="76"/>
      <c r="H32" s="76"/>
      <c r="I32" s="76"/>
      <c r="J32" s="76"/>
      <c r="K32" s="757"/>
      <c r="L32" s="76"/>
      <c r="M32" s="76" t="s">
        <v>412</v>
      </c>
      <c r="N32" s="252"/>
      <c r="O32" s="252"/>
      <c r="P32" s="252"/>
      <c r="W32" s="67"/>
      <c r="X32" s="67"/>
      <c r="Y32" s="67"/>
      <c r="Z32" s="67"/>
      <c r="AA32" s="67"/>
      <c r="AB32" s="67"/>
      <c r="AC32" s="67"/>
      <c r="AD32" s="67"/>
      <c r="AE32" s="67"/>
      <c r="AF32" s="67"/>
      <c r="AG32" s="67"/>
      <c r="AH32" s="67"/>
      <c r="AI32" s="67"/>
      <c r="AJ32" s="67"/>
      <c r="AK32" s="57"/>
      <c r="AL32" s="57"/>
      <c r="AM32" s="60"/>
      <c r="AN32" s="52"/>
    </row>
    <row r="33" spans="1:40">
      <c r="A33" s="52"/>
      <c r="B33" s="77"/>
      <c r="C33" s="78"/>
      <c r="D33" s="253"/>
      <c r="E33" s="253"/>
      <c r="F33" s="253"/>
      <c r="G33" s="253"/>
      <c r="H33" s="253"/>
      <c r="I33" s="253"/>
      <c r="J33" s="253"/>
      <c r="K33" s="253"/>
      <c r="L33" s="253"/>
      <c r="M33" s="253" t="s">
        <v>530</v>
      </c>
      <c r="N33" s="252"/>
      <c r="O33" s="252"/>
      <c r="P33" s="252"/>
      <c r="W33" s="52"/>
      <c r="X33" s="52"/>
      <c r="Y33" s="52"/>
      <c r="Z33" s="52"/>
      <c r="AA33" s="52"/>
      <c r="AB33" s="52"/>
      <c r="AC33" s="52"/>
      <c r="AD33" s="52"/>
      <c r="AE33" s="52"/>
      <c r="AF33" s="52"/>
      <c r="AG33" s="52"/>
      <c r="AH33" s="52"/>
      <c r="AI33" s="52"/>
      <c r="AJ33" s="52"/>
      <c r="AK33" s="52"/>
      <c r="AL33" s="52"/>
      <c r="AM33" s="60"/>
      <c r="AN33" s="52"/>
    </row>
    <row r="34" spans="1:40">
      <c r="A34" s="52"/>
      <c r="B34" s="77"/>
      <c r="C34" s="78"/>
      <c r="D34" s="253"/>
      <c r="E34" s="253"/>
      <c r="F34" s="253"/>
      <c r="G34" s="253"/>
      <c r="H34" s="253"/>
      <c r="I34" s="253"/>
      <c r="J34" s="253"/>
      <c r="K34" s="807"/>
      <c r="L34" s="253"/>
      <c r="M34" s="79"/>
      <c r="N34" s="252"/>
      <c r="O34" s="252"/>
      <c r="P34" s="252"/>
      <c r="W34" s="52"/>
      <c r="X34" s="52"/>
      <c r="Y34" s="52"/>
      <c r="Z34" s="52"/>
      <c r="AA34" s="52"/>
      <c r="AB34" s="52"/>
      <c r="AC34" s="52"/>
      <c r="AD34" s="52"/>
      <c r="AE34" s="52"/>
      <c r="AF34" s="52"/>
      <c r="AG34" s="52"/>
      <c r="AH34" s="52"/>
      <c r="AI34" s="52"/>
      <c r="AJ34" s="52"/>
      <c r="AK34" s="52"/>
      <c r="AL34" s="52"/>
      <c r="AM34" s="60"/>
      <c r="AN34" s="52"/>
    </row>
    <row r="35" spans="1:40">
      <c r="A35" s="52"/>
      <c r="B35" s="77"/>
      <c r="C35" s="78"/>
      <c r="D35" s="52"/>
      <c r="E35" s="52"/>
      <c r="F35" s="52"/>
      <c r="G35" s="52"/>
      <c r="H35" s="52"/>
      <c r="I35" s="52"/>
      <c r="J35" s="52"/>
      <c r="K35" s="52"/>
      <c r="L35" s="52"/>
      <c r="M35" s="79"/>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60"/>
      <c r="AN35" s="52"/>
    </row>
    <row r="36" spans="1:40">
      <c r="A36" s="52"/>
      <c r="B36" s="77"/>
      <c r="C36" s="78"/>
      <c r="D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60"/>
      <c r="AN36" s="52"/>
    </row>
    <row r="37" spans="1:40">
      <c r="A37" s="52"/>
      <c r="B37" s="56"/>
      <c r="C37" s="57"/>
      <c r="D37" s="57"/>
      <c r="E37" s="796"/>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60"/>
      <c r="AN37" s="52"/>
    </row>
    <row r="38" spans="1:40">
      <c r="A38" s="52"/>
      <c r="B38" s="80"/>
      <c r="C38" s="59"/>
      <c r="D38" s="59"/>
      <c r="E38" s="70"/>
      <c r="F38" s="59"/>
      <c r="G38" s="59"/>
      <c r="H38" s="59"/>
      <c r="I38" s="59"/>
      <c r="J38" s="59"/>
      <c r="K38" s="59"/>
      <c r="L38" s="52"/>
      <c r="M38" s="52"/>
      <c r="N38" s="52"/>
      <c r="O38" s="52"/>
      <c r="P38" s="52"/>
      <c r="Q38" s="52"/>
      <c r="R38" s="52"/>
      <c r="S38" s="52"/>
      <c r="T38" s="52"/>
      <c r="U38" s="52"/>
      <c r="V38" s="52"/>
      <c r="W38" s="52"/>
      <c r="X38" s="52"/>
      <c r="Y38" s="52"/>
      <c r="Z38" s="52"/>
      <c r="AA38" s="52"/>
      <c r="AB38" s="52"/>
      <c r="AC38" s="57"/>
      <c r="AD38" s="57"/>
      <c r="AE38" s="57"/>
      <c r="AF38" s="57"/>
      <c r="AG38" s="57"/>
      <c r="AH38" s="57"/>
      <c r="AI38" s="57"/>
      <c r="AJ38" s="57"/>
      <c r="AK38" s="57"/>
      <c r="AL38" s="57"/>
      <c r="AM38" s="60"/>
      <c r="AN38" s="52"/>
    </row>
    <row r="39" spans="1:40">
      <c r="A39" s="52"/>
      <c r="B39" s="80"/>
      <c r="C39" s="59"/>
      <c r="D39" s="59"/>
      <c r="E39" s="59"/>
      <c r="F39" s="59"/>
      <c r="G39" s="59"/>
      <c r="H39" s="59"/>
      <c r="I39" s="59"/>
      <c r="J39" s="59"/>
      <c r="K39" s="59"/>
      <c r="L39" s="52"/>
      <c r="M39" s="52"/>
      <c r="N39" s="52"/>
      <c r="O39" s="52"/>
      <c r="P39" s="52"/>
      <c r="Q39" s="52"/>
      <c r="S39" s="52"/>
      <c r="T39" s="52"/>
      <c r="U39" s="52"/>
      <c r="V39" s="52"/>
      <c r="W39" s="52"/>
      <c r="X39" s="52"/>
      <c r="Y39" s="52"/>
      <c r="Z39" s="52"/>
      <c r="AA39" s="52"/>
      <c r="AB39" s="52"/>
      <c r="AC39" s="57"/>
      <c r="AD39" s="57"/>
      <c r="AE39" s="57"/>
      <c r="AF39" s="57"/>
      <c r="AG39" s="57"/>
      <c r="AH39" s="57"/>
      <c r="AI39" s="57"/>
      <c r="AJ39" s="57"/>
      <c r="AK39" s="57"/>
      <c r="AL39" s="57"/>
      <c r="AM39" s="60"/>
      <c r="AN39" s="52"/>
    </row>
    <row r="40" spans="1:40">
      <c r="A40" s="52"/>
      <c r="B40" s="56"/>
      <c r="C40" s="57"/>
      <c r="D40" s="57"/>
      <c r="E40" s="57"/>
      <c r="F40" s="57"/>
      <c r="G40" s="57"/>
      <c r="H40" s="57"/>
      <c r="I40" s="57"/>
      <c r="J40" s="57"/>
      <c r="K40" s="5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0"/>
      <c r="AN40" s="52"/>
    </row>
    <row r="41" spans="1:40">
      <c r="A41" s="52"/>
      <c r="B41" s="80"/>
      <c r="C41" s="59"/>
      <c r="D41" s="59"/>
      <c r="E41" s="59"/>
      <c r="F41" s="59"/>
      <c r="G41" s="59"/>
      <c r="H41" s="59"/>
      <c r="I41" s="59"/>
      <c r="J41" s="59"/>
      <c r="K41" s="59"/>
      <c r="L41" s="67"/>
      <c r="M41" s="67"/>
      <c r="N41" s="67"/>
      <c r="O41" s="67"/>
      <c r="P41" s="67"/>
      <c r="Q41" s="67"/>
      <c r="R41" s="67"/>
      <c r="S41" s="67"/>
      <c r="T41" s="67"/>
      <c r="U41" s="67"/>
      <c r="V41" s="67"/>
      <c r="W41" s="67"/>
      <c r="X41" s="67"/>
      <c r="Y41" s="67"/>
      <c r="Z41" s="67"/>
      <c r="AA41" s="67"/>
      <c r="AB41" s="67"/>
      <c r="AC41" s="74"/>
      <c r="AD41" s="74"/>
      <c r="AE41" s="74"/>
      <c r="AF41" s="74"/>
      <c r="AG41" s="74"/>
      <c r="AH41" s="74"/>
      <c r="AI41" s="74"/>
      <c r="AJ41" s="74"/>
      <c r="AK41" s="67"/>
      <c r="AL41" s="67"/>
      <c r="AM41" s="60"/>
      <c r="AN41" s="52"/>
    </row>
    <row r="42" spans="1:40">
      <c r="A42" s="52"/>
      <c r="B42" s="56"/>
      <c r="C42" s="57"/>
      <c r="D42" s="57"/>
      <c r="E42" s="57"/>
      <c r="F42" s="57"/>
      <c r="G42" s="57"/>
      <c r="H42" s="57"/>
      <c r="I42"/>
      <c r="J42" s="81"/>
      <c r="K42" s="82" t="s">
        <v>6</v>
      </c>
      <c r="L42" s="859"/>
      <c r="M42" s="859"/>
      <c r="N42" s="859"/>
      <c r="O42" s="859"/>
      <c r="P42" s="859"/>
      <c r="Q42" s="859"/>
      <c r="R42" s="859"/>
      <c r="S42" s="859"/>
      <c r="T42" s="859"/>
      <c r="U42" s="859"/>
      <c r="V42" s="859"/>
      <c r="W42" s="859"/>
      <c r="X42" s="859"/>
      <c r="Y42" s="859"/>
      <c r="Z42" s="859"/>
      <c r="AA42" s="859"/>
      <c r="AB42" s="859"/>
      <c r="AC42" s="859"/>
      <c r="AD42" s="859"/>
      <c r="AE42" s="859"/>
      <c r="AF42" s="859"/>
      <c r="AG42" s="859"/>
      <c r="AH42" s="859"/>
      <c r="AI42" s="67"/>
      <c r="AJ42" s="67"/>
      <c r="AK42"/>
      <c r="AL42"/>
      <c r="AM42" s="60"/>
      <c r="AN42" s="52"/>
    </row>
    <row r="43" spans="1:40">
      <c r="A43" s="52"/>
      <c r="B43" s="56"/>
      <c r="C43" s="57"/>
      <c r="D43" s="57"/>
      <c r="E43" s="57"/>
      <c r="F43" s="57"/>
      <c r="G43" s="57"/>
      <c r="H43" s="57"/>
      <c r="I43" s="57"/>
      <c r="J43" s="57"/>
      <c r="K43" s="57"/>
      <c r="L43" s="850"/>
      <c r="M43" s="850"/>
      <c r="N43" s="850"/>
      <c r="O43" s="850"/>
      <c r="P43" s="850"/>
      <c r="Q43" s="850"/>
      <c r="R43" s="850"/>
      <c r="S43" s="850"/>
      <c r="T43" s="850"/>
      <c r="U43" s="850"/>
      <c r="V43" s="850"/>
      <c r="W43" s="850"/>
      <c r="X43" s="850"/>
      <c r="Y43" s="850"/>
      <c r="Z43" s="850"/>
      <c r="AA43" s="850"/>
      <c r="AB43" s="850"/>
      <c r="AC43" s="850"/>
      <c r="AD43" s="850"/>
      <c r="AE43" s="850"/>
      <c r="AF43" s="850"/>
      <c r="AG43" s="850"/>
      <c r="AH43" s="850"/>
      <c r="AI43" s="67"/>
      <c r="AJ43" s="67"/>
      <c r="AK43"/>
      <c r="AL43"/>
      <c r="AM43" s="60"/>
      <c r="AN43" s="52"/>
    </row>
    <row r="44" spans="1:40">
      <c r="A44" s="52"/>
      <c r="B44" s="56"/>
      <c r="C44" s="57"/>
      <c r="D44" s="57"/>
      <c r="E44" s="57"/>
      <c r="F44" s="57"/>
      <c r="G44" s="57"/>
      <c r="H44" s="57"/>
      <c r="I44" s="57"/>
      <c r="J44" s="57"/>
      <c r="K44" s="57"/>
      <c r="L44" s="850"/>
      <c r="M44" s="850"/>
      <c r="N44" s="850"/>
      <c r="O44" s="850"/>
      <c r="P44" s="850"/>
      <c r="Q44" s="850"/>
      <c r="R44" s="850"/>
      <c r="S44" s="850"/>
      <c r="T44" s="850"/>
      <c r="U44" s="850"/>
      <c r="V44" s="850"/>
      <c r="W44" s="850"/>
      <c r="X44" s="850"/>
      <c r="Y44" s="850"/>
      <c r="Z44" s="850"/>
      <c r="AA44" s="850"/>
      <c r="AB44" s="850"/>
      <c r="AC44" s="850"/>
      <c r="AD44" s="850"/>
      <c r="AE44" s="850"/>
      <c r="AF44" s="850"/>
      <c r="AG44" s="850"/>
      <c r="AH44" s="850"/>
      <c r="AI44" s="67"/>
      <c r="AJ44" s="67"/>
      <c r="AK44"/>
      <c r="AL44"/>
      <c r="AM44" s="60"/>
      <c r="AN44" s="52"/>
    </row>
    <row r="45" spans="1:40">
      <c r="A45" s="52"/>
      <c r="B45" s="56"/>
      <c r="C45" s="57"/>
      <c r="D45" s="57"/>
      <c r="E45" s="57"/>
      <c r="F45" s="57"/>
      <c r="G45" s="57"/>
      <c r="H45" s="57"/>
      <c r="I45" s="57"/>
      <c r="J45" s="57"/>
      <c r="K45" s="57"/>
      <c r="L45" s="353"/>
      <c r="M45" s="353"/>
      <c r="N45" s="353"/>
      <c r="O45" s="353"/>
      <c r="P45" s="353"/>
      <c r="Q45" s="353"/>
      <c r="R45" s="353"/>
      <c r="S45" s="353"/>
      <c r="T45" s="353"/>
      <c r="U45" s="353"/>
      <c r="V45" s="353"/>
      <c r="W45" s="353"/>
      <c r="X45" s="353"/>
      <c r="Y45" s="353"/>
      <c r="Z45" s="353"/>
      <c r="AA45" s="353"/>
      <c r="AB45" s="353"/>
      <c r="AC45" s="353"/>
      <c r="AD45" s="353"/>
      <c r="AE45" s="353"/>
      <c r="AF45" s="353"/>
      <c r="AG45" s="353"/>
      <c r="AH45" s="353"/>
      <c r="AI45" s="67"/>
      <c r="AJ45" s="67"/>
      <c r="AK45"/>
      <c r="AL45"/>
      <c r="AM45" s="60"/>
      <c r="AN45" s="52"/>
    </row>
    <row r="46" spans="1:40">
      <c r="A46" s="52"/>
      <c r="B46" s="56"/>
      <c r="C46" s="57"/>
      <c r="D46" s="57"/>
      <c r="E46" s="57"/>
      <c r="F46" s="57"/>
      <c r="G46" s="57"/>
      <c r="H46" s="57"/>
      <c r="I46" s="57"/>
      <c r="J46" s="57"/>
      <c r="K46" s="57"/>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67"/>
      <c r="AJ46" s="67"/>
      <c r="AK46"/>
      <c r="AL46"/>
      <c r="AM46" s="60"/>
      <c r="AN46" s="52"/>
    </row>
    <row r="47" spans="1:40">
      <c r="A47" s="52"/>
      <c r="B47" s="56"/>
      <c r="C47" s="57"/>
      <c r="D47" s="57"/>
      <c r="E47" s="57"/>
      <c r="F47" s="57"/>
      <c r="G47" s="57"/>
      <c r="H47" s="57"/>
      <c r="I47" s="57"/>
      <c r="J47" s="57"/>
      <c r="K47" s="57"/>
      <c r="L47" s="850"/>
      <c r="M47" s="850"/>
      <c r="N47" s="850"/>
      <c r="O47" s="850"/>
      <c r="P47" s="850"/>
      <c r="Q47" s="850"/>
      <c r="R47" s="850"/>
      <c r="S47" s="850"/>
      <c r="T47" s="850"/>
      <c r="U47" s="850"/>
      <c r="V47" s="850"/>
      <c r="W47" s="850"/>
      <c r="X47" s="850"/>
      <c r="Y47" s="850"/>
      <c r="Z47" s="850"/>
      <c r="AA47" s="850"/>
      <c r="AB47" s="850"/>
      <c r="AC47" s="850"/>
      <c r="AD47" s="850"/>
      <c r="AE47" s="850"/>
      <c r="AF47" s="850"/>
      <c r="AG47" s="850"/>
      <c r="AH47" s="850"/>
      <c r="AI47" s="67"/>
      <c r="AJ47" s="67"/>
      <c r="AK47"/>
      <c r="AL47"/>
      <c r="AM47" s="60"/>
      <c r="AN47" s="52"/>
    </row>
    <row r="48" spans="1:40">
      <c r="A48" s="52"/>
      <c r="B48" s="83"/>
      <c r="C48" s="84"/>
      <c r="D48" s="85"/>
      <c r="E48" s="85"/>
      <c r="F48" s="85"/>
      <c r="G48" s="85"/>
      <c r="H48" s="86"/>
      <c r="I48" s="87"/>
      <c r="J48" s="87"/>
      <c r="K48" s="87"/>
      <c r="L48" s="850"/>
      <c r="M48" s="850"/>
      <c r="N48" s="850"/>
      <c r="O48" s="850"/>
      <c r="P48" s="850"/>
      <c r="Q48" s="850"/>
      <c r="R48" s="850"/>
      <c r="S48" s="850"/>
      <c r="T48" s="850"/>
      <c r="U48" s="850"/>
      <c r="V48" s="850"/>
      <c r="W48" s="850"/>
      <c r="X48" s="850"/>
      <c r="Y48" s="850"/>
      <c r="Z48" s="850"/>
      <c r="AA48" s="850"/>
      <c r="AB48" s="850"/>
      <c r="AC48" s="850"/>
      <c r="AD48" s="850"/>
      <c r="AE48" s="850"/>
      <c r="AF48" s="850"/>
      <c r="AG48" s="850"/>
      <c r="AH48" s="850"/>
      <c r="AI48" s="67"/>
      <c r="AJ48" s="67"/>
      <c r="AK48"/>
      <c r="AL48"/>
      <c r="AM48" s="60"/>
      <c r="AN48" s="52"/>
    </row>
    <row r="49" spans="1:40">
      <c r="A49" s="52"/>
      <c r="B49" s="83"/>
      <c r="C49" s="84"/>
      <c r="D49" s="85"/>
      <c r="E49" s="85"/>
      <c r="F49" s="85"/>
      <c r="G49" s="85"/>
      <c r="H49" s="86"/>
      <c r="I49" s="87"/>
      <c r="J49" s="87"/>
      <c r="K49" s="87"/>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67"/>
      <c r="AJ49" s="67"/>
      <c r="AK49"/>
      <c r="AL49"/>
      <c r="AM49" s="60"/>
      <c r="AN49" s="52"/>
    </row>
    <row r="50" spans="1:40">
      <c r="A50" s="52"/>
      <c r="B50" s="83"/>
      <c r="C50" s="84"/>
      <c r="D50" s="85"/>
      <c r="E50" s="85"/>
      <c r="F50" s="85"/>
      <c r="G50" s="85"/>
      <c r="H50" s="86"/>
      <c r="I50" s="87"/>
      <c r="J50" s="87"/>
      <c r="K50" s="87"/>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67"/>
      <c r="AJ50" s="67"/>
      <c r="AK50"/>
      <c r="AL50"/>
      <c r="AM50" s="60"/>
      <c r="AN50" s="52"/>
    </row>
    <row r="51" spans="1:40">
      <c r="A51" s="52"/>
      <c r="B51" s="56"/>
      <c r="C51" s="57"/>
      <c r="D51" s="85"/>
      <c r="E51" s="85"/>
      <c r="F51" s="85"/>
      <c r="G51" s="85"/>
      <c r="H51" s="86"/>
      <c r="I51" s="87"/>
      <c r="J51" s="87"/>
      <c r="K51" s="87"/>
      <c r="L51" s="850"/>
      <c r="M51" s="850"/>
      <c r="N51" s="850"/>
      <c r="O51" s="850"/>
      <c r="P51" s="850"/>
      <c r="Q51" s="850"/>
      <c r="R51" s="850"/>
      <c r="S51" s="850"/>
      <c r="T51" s="850"/>
      <c r="U51" s="850"/>
      <c r="V51" s="850"/>
      <c r="W51" s="850"/>
      <c r="X51" s="850"/>
      <c r="Y51" s="850"/>
      <c r="Z51" s="850"/>
      <c r="AA51" s="850"/>
      <c r="AB51" s="850"/>
      <c r="AC51" s="850"/>
      <c r="AD51" s="850"/>
      <c r="AE51" s="850"/>
      <c r="AF51" s="850"/>
      <c r="AG51" s="850"/>
      <c r="AH51" s="850"/>
      <c r="AI51" s="67"/>
      <c r="AJ51" s="67"/>
      <c r="AK51"/>
      <c r="AL51"/>
      <c r="AM51" s="60"/>
      <c r="AN51" s="52"/>
    </row>
    <row r="52" spans="1:40">
      <c r="A52" s="52"/>
      <c r="B52" s="83"/>
      <c r="C52" s="84"/>
      <c r="D52" s="85"/>
      <c r="E52" s="85"/>
      <c r="F52" s="85"/>
      <c r="G52" s="85"/>
      <c r="H52" s="88"/>
      <c r="I52" s="89"/>
      <c r="J52" s="89"/>
      <c r="K52" s="89"/>
      <c r="L52" s="857"/>
      <c r="M52" s="857"/>
      <c r="N52" s="857"/>
      <c r="O52" s="857"/>
      <c r="P52" s="857"/>
      <c r="Q52" s="857"/>
      <c r="R52" s="857"/>
      <c r="S52" s="857"/>
      <c r="T52" s="857"/>
      <c r="U52" s="857"/>
      <c r="V52" s="857"/>
      <c r="W52" s="857"/>
      <c r="X52" s="857"/>
      <c r="Y52" s="857"/>
      <c r="Z52" s="857"/>
      <c r="AA52" s="857"/>
      <c r="AB52" s="857"/>
      <c r="AC52" s="857"/>
      <c r="AD52" s="857"/>
      <c r="AE52" s="857"/>
      <c r="AF52" s="857"/>
      <c r="AG52" s="857"/>
      <c r="AH52" s="857"/>
      <c r="AI52" s="67"/>
      <c r="AJ52" s="67"/>
      <c r="AK52"/>
      <c r="AL52"/>
      <c r="AM52" s="60"/>
      <c r="AN52" s="52"/>
    </row>
    <row r="53" spans="1:40">
      <c r="A53" s="52"/>
      <c r="B53" s="501"/>
      <c r="C53" s="379"/>
      <c r="D53" s="379"/>
      <c r="E53" s="379"/>
      <c r="F53" s="882" t="s">
        <v>227</v>
      </c>
      <c r="G53" s="883"/>
      <c r="H53" s="883"/>
      <c r="I53" s="883"/>
      <c r="J53" s="883"/>
      <c r="K53" s="883"/>
      <c r="L53" s="883"/>
      <c r="M53" s="883"/>
      <c r="N53" s="883"/>
      <c r="O53" s="883"/>
      <c r="P53" s="883"/>
      <c r="Q53" s="883"/>
      <c r="R53" s="883"/>
      <c r="S53" s="883"/>
      <c r="T53" s="883"/>
      <c r="U53" s="883"/>
      <c r="V53" s="883"/>
      <c r="W53" s="883"/>
      <c r="X53" s="883"/>
      <c r="Y53" s="883"/>
      <c r="Z53" s="883"/>
      <c r="AA53" s="883"/>
      <c r="AB53" s="883"/>
      <c r="AC53" s="883"/>
      <c r="AD53" s="883"/>
      <c r="AE53" s="883"/>
      <c r="AF53" s="883"/>
      <c r="AG53" s="883"/>
      <c r="AH53" s="883"/>
      <c r="AI53" s="883"/>
      <c r="AJ53" s="883"/>
      <c r="AK53" s="883"/>
      <c r="AL53" s="884"/>
      <c r="AM53" s="60"/>
      <c r="AN53" s="52"/>
    </row>
    <row r="54" spans="1:40">
      <c r="A54" s="52"/>
      <c r="B54" s="501"/>
      <c r="C54" s="379"/>
      <c r="D54" s="379"/>
      <c r="E54" s="384"/>
      <c r="F54" s="854" t="s">
        <v>225</v>
      </c>
      <c r="G54" s="855"/>
      <c r="H54" s="855"/>
      <c r="I54" s="855"/>
      <c r="J54" s="855"/>
      <c r="K54" s="855"/>
      <c r="L54" s="855"/>
      <c r="M54" s="855"/>
      <c r="N54" s="856"/>
      <c r="O54" s="824" t="s">
        <v>226</v>
      </c>
      <c r="P54" s="825"/>
      <c r="Q54" s="812" t="s">
        <v>225</v>
      </c>
      <c r="R54" s="813"/>
      <c r="S54" s="813"/>
      <c r="T54" s="813"/>
      <c r="U54" s="813"/>
      <c r="V54" s="813"/>
      <c r="W54" s="813"/>
      <c r="X54" s="813"/>
      <c r="Y54" s="814"/>
      <c r="Z54" s="824" t="s">
        <v>226</v>
      </c>
      <c r="AA54" s="825"/>
      <c r="AB54" s="812" t="s">
        <v>225</v>
      </c>
      <c r="AC54" s="813"/>
      <c r="AD54" s="813"/>
      <c r="AE54" s="813"/>
      <c r="AF54" s="813"/>
      <c r="AG54" s="813"/>
      <c r="AH54" s="813"/>
      <c r="AI54" s="813"/>
      <c r="AJ54" s="814"/>
      <c r="AK54" s="824" t="s">
        <v>226</v>
      </c>
      <c r="AL54" s="825"/>
      <c r="AM54" s="60"/>
      <c r="AN54" s="52"/>
    </row>
    <row r="55" spans="1:40">
      <c r="A55" s="52"/>
      <c r="B55" s="502" t="s">
        <v>112</v>
      </c>
      <c r="C55" s="379"/>
      <c r="D55" s="379"/>
      <c r="E55" s="384"/>
      <c r="F55" s="839"/>
      <c r="G55" s="840"/>
      <c r="H55" s="840"/>
      <c r="I55" s="840"/>
      <c r="J55" s="840"/>
      <c r="K55" s="840"/>
      <c r="L55" s="840"/>
      <c r="M55" s="840"/>
      <c r="N55" s="841"/>
      <c r="O55" s="834"/>
      <c r="P55" s="835"/>
      <c r="Q55" s="836"/>
      <c r="R55" s="837"/>
      <c r="S55" s="837"/>
      <c r="T55" s="837"/>
      <c r="U55" s="837"/>
      <c r="V55" s="837"/>
      <c r="W55" s="837"/>
      <c r="X55" s="837"/>
      <c r="Y55" s="838"/>
      <c r="Z55" s="815"/>
      <c r="AA55" s="816"/>
      <c r="AB55" s="836"/>
      <c r="AC55" s="837"/>
      <c r="AD55" s="837"/>
      <c r="AE55" s="837"/>
      <c r="AF55" s="837"/>
      <c r="AG55" s="837"/>
      <c r="AH55" s="837"/>
      <c r="AI55" s="837"/>
      <c r="AJ55" s="838"/>
      <c r="AK55" s="815"/>
      <c r="AL55" s="816"/>
      <c r="AM55" s="60"/>
      <c r="AN55" s="52"/>
    </row>
    <row r="56" spans="1:40">
      <c r="A56" s="52"/>
      <c r="B56" s="502" t="s">
        <v>224</v>
      </c>
      <c r="C56" s="379"/>
      <c r="D56" s="379"/>
      <c r="E56" s="384"/>
      <c r="F56" s="874"/>
      <c r="G56" s="875"/>
      <c r="H56" s="875"/>
      <c r="I56" s="875"/>
      <c r="J56" s="875"/>
      <c r="K56" s="875"/>
      <c r="L56" s="875"/>
      <c r="M56" s="875"/>
      <c r="N56" s="876"/>
      <c r="O56" s="860"/>
      <c r="P56" s="861"/>
      <c r="Q56" s="844"/>
      <c r="R56" s="845"/>
      <c r="S56" s="845"/>
      <c r="T56" s="845"/>
      <c r="U56" s="845"/>
      <c r="V56" s="845"/>
      <c r="W56" s="845"/>
      <c r="X56" s="845"/>
      <c r="Y56" s="846"/>
      <c r="Z56" s="826"/>
      <c r="AA56" s="827"/>
      <c r="AB56" s="844"/>
      <c r="AC56" s="845"/>
      <c r="AD56" s="845"/>
      <c r="AE56" s="845"/>
      <c r="AF56" s="845"/>
      <c r="AG56" s="845"/>
      <c r="AH56" s="845"/>
      <c r="AI56" s="845"/>
      <c r="AJ56" s="846"/>
      <c r="AK56" s="826"/>
      <c r="AL56" s="827"/>
      <c r="AM56" s="60"/>
      <c r="AN56" s="52"/>
    </row>
    <row r="57" spans="1:40">
      <c r="A57" s="52"/>
      <c r="B57" s="502" t="s">
        <v>168</v>
      </c>
      <c r="C57" s="379"/>
      <c r="D57" s="379"/>
      <c r="E57" s="384"/>
      <c r="F57" s="874"/>
      <c r="G57" s="875"/>
      <c r="H57" s="875"/>
      <c r="I57" s="875"/>
      <c r="J57" s="875"/>
      <c r="K57" s="875"/>
      <c r="L57" s="875"/>
      <c r="M57" s="875"/>
      <c r="N57" s="876"/>
      <c r="O57" s="860"/>
      <c r="P57" s="861"/>
      <c r="Q57" s="844"/>
      <c r="R57" s="845"/>
      <c r="S57" s="845"/>
      <c r="T57" s="845"/>
      <c r="U57" s="845"/>
      <c r="V57" s="845"/>
      <c r="W57" s="845"/>
      <c r="X57" s="845"/>
      <c r="Y57" s="846"/>
      <c r="Z57" s="826"/>
      <c r="AA57" s="827"/>
      <c r="AB57" s="844"/>
      <c r="AC57" s="845"/>
      <c r="AD57" s="845"/>
      <c r="AE57" s="845"/>
      <c r="AF57" s="845"/>
      <c r="AG57" s="845"/>
      <c r="AH57" s="845"/>
      <c r="AI57" s="845"/>
      <c r="AJ57" s="846"/>
      <c r="AK57" s="826"/>
      <c r="AL57" s="827"/>
      <c r="AM57" s="60"/>
      <c r="AN57" s="52"/>
    </row>
    <row r="58" spans="1:40">
      <c r="A58" s="52"/>
      <c r="B58" s="502" t="s">
        <v>136</v>
      </c>
      <c r="C58" s="379"/>
      <c r="D58" s="379"/>
      <c r="E58" s="384"/>
      <c r="F58" s="870"/>
      <c r="G58" s="871"/>
      <c r="H58" s="871"/>
      <c r="I58" s="871"/>
      <c r="J58" s="871"/>
      <c r="K58" s="871"/>
      <c r="L58" s="871"/>
      <c r="M58" s="871"/>
      <c r="N58" s="872"/>
      <c r="O58" s="890"/>
      <c r="P58" s="891"/>
      <c r="Q58" s="887"/>
      <c r="R58" s="888"/>
      <c r="S58" s="888"/>
      <c r="T58" s="888"/>
      <c r="U58" s="888"/>
      <c r="V58" s="888"/>
      <c r="W58" s="888"/>
      <c r="X58" s="888"/>
      <c r="Y58" s="889"/>
      <c r="Z58" s="885"/>
      <c r="AA58" s="886"/>
      <c r="AB58" s="887"/>
      <c r="AC58" s="888"/>
      <c r="AD58" s="888"/>
      <c r="AE58" s="888"/>
      <c r="AF58" s="888"/>
      <c r="AG58" s="888"/>
      <c r="AH58" s="888"/>
      <c r="AI58" s="888"/>
      <c r="AJ58" s="889"/>
      <c r="AK58" s="885"/>
      <c r="AL58" s="886"/>
      <c r="AM58" s="60"/>
      <c r="AN58" s="52"/>
    </row>
    <row r="59" spans="1:40">
      <c r="A59" s="52"/>
      <c r="B59" s="502" t="s">
        <v>228</v>
      </c>
      <c r="C59" s="379"/>
      <c r="D59" s="379"/>
      <c r="E59" s="379"/>
      <c r="F59" s="379"/>
      <c r="G59" s="379"/>
      <c r="H59" s="380"/>
      <c r="I59" s="380"/>
      <c r="J59" s="380"/>
      <c r="K59" s="380"/>
      <c r="L59" s="381"/>
      <c r="M59" s="868"/>
      <c r="N59" s="868"/>
      <c r="O59" s="868"/>
      <c r="P59" s="868"/>
      <c r="Q59" s="868"/>
      <c r="R59" s="868"/>
      <c r="S59" s="868"/>
      <c r="T59" s="868"/>
      <c r="U59" s="868"/>
      <c r="V59" s="382"/>
      <c r="W59" s="382"/>
      <c r="X59" s="382"/>
      <c r="Y59" s="383"/>
      <c r="Z59" s="327"/>
      <c r="AA59" s="180"/>
      <c r="AB59" s="3"/>
      <c r="AC59" s="3"/>
      <c r="AD59" s="503"/>
      <c r="AE59" s="503"/>
      <c r="AF59" s="503"/>
      <c r="AG59" s="503"/>
      <c r="AH59" s="503"/>
      <c r="AI59" s="67"/>
      <c r="AJ59" s="67"/>
      <c r="AK59"/>
      <c r="AL59"/>
      <c r="AM59" s="60"/>
      <c r="AN59" s="52"/>
    </row>
    <row r="60" spans="1:40">
      <c r="A60" s="52"/>
      <c r="B60" s="90"/>
      <c r="C60" s="87"/>
      <c r="D60" s="87"/>
      <c r="E60" s="87"/>
      <c r="F60" s="87"/>
      <c r="G60" s="87"/>
      <c r="H60" s="87"/>
      <c r="I60" s="87"/>
      <c r="J60" s="87"/>
      <c r="K60" s="8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c r="AL60"/>
      <c r="AM60" s="60"/>
      <c r="AN60" s="52"/>
    </row>
    <row r="61" spans="1:40">
      <c r="A61" s="52"/>
      <c r="B61" s="90"/>
      <c r="C61" s="87"/>
      <c r="D61" s="87"/>
      <c r="E61" s="87"/>
      <c r="F61" s="87"/>
      <c r="G61" s="87"/>
      <c r="H61" s="87"/>
      <c r="I61" s="87"/>
      <c r="J61" s="87"/>
      <c r="K61" s="8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c r="AL61"/>
      <c r="AM61" s="60"/>
      <c r="AN61" s="52"/>
    </row>
    <row r="62" spans="1:40">
      <c r="A62" s="52"/>
      <c r="B62" s="90"/>
      <c r="C62" s="87"/>
      <c r="D62" s="186"/>
      <c r="E62" s="57"/>
      <c r="F62" s="57"/>
      <c r="G62" s="57"/>
      <c r="H62" s="67"/>
      <c r="I62" s="67"/>
      <c r="J62" s="67"/>
      <c r="K62" s="67"/>
      <c r="L62" s="67"/>
      <c r="M62" s="67"/>
      <c r="N62" s="67"/>
      <c r="O62" s="67"/>
      <c r="P62" s="67"/>
      <c r="Q62" s="67"/>
      <c r="R62" s="67"/>
      <c r="S62" s="67"/>
      <c r="T62" s="67"/>
      <c r="U62" s="67"/>
      <c r="V62" s="67"/>
      <c r="W62" s="67"/>
      <c r="X62" s="67"/>
      <c r="Y62" s="67"/>
      <c r="Z62" s="67"/>
      <c r="AA62" s="67"/>
      <c r="AB62" s="67"/>
      <c r="AC62" s="74"/>
      <c r="AD62" s="74"/>
      <c r="AE62" s="74"/>
      <c r="AF62" s="74"/>
      <c r="AG62" s="74"/>
      <c r="AH62" s="74"/>
      <c r="AI62" s="74"/>
      <c r="AJ62" s="74"/>
      <c r="AK62" s="67"/>
      <c r="AL62" s="67"/>
      <c r="AM62" s="60"/>
      <c r="AN62" s="52"/>
    </row>
    <row r="63" spans="1:40">
      <c r="A63" s="253"/>
      <c r="B63" s="832"/>
      <c r="C63" s="833"/>
      <c r="D63" s="260"/>
      <c r="E63" s="260"/>
      <c r="F63" s="260"/>
      <c r="G63" s="260"/>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260"/>
      <c r="AL63" s="260"/>
      <c r="AM63" s="261"/>
      <c r="AN63" s="52"/>
    </row>
    <row r="64" spans="1:40">
      <c r="A64" s="253"/>
      <c r="B64" s="842"/>
      <c r="C64" s="843"/>
      <c r="D64" s="210"/>
      <c r="E64" s="831"/>
      <c r="F64" s="831"/>
      <c r="G64" s="831"/>
      <c r="H64" s="831"/>
      <c r="I64" s="211"/>
      <c r="J64" s="76"/>
      <c r="K64" s="869"/>
      <c r="L64" s="869"/>
      <c r="M64" s="869"/>
      <c r="N64" s="869"/>
      <c r="O64" s="869"/>
      <c r="P64" s="869"/>
      <c r="Q64" s="869"/>
      <c r="R64" s="869"/>
      <c r="S64" s="869"/>
      <c r="T64" s="869"/>
      <c r="U64" s="869"/>
      <c r="V64" s="869"/>
      <c r="W64" s="869"/>
      <c r="X64" s="869"/>
      <c r="Y64" s="869"/>
      <c r="Z64" s="869"/>
      <c r="AA64" s="76"/>
      <c r="AB64" s="817"/>
      <c r="AC64" s="818"/>
      <c r="AD64" s="817"/>
      <c r="AE64" s="818"/>
      <c r="AF64" s="817"/>
      <c r="AG64" s="818"/>
      <c r="AH64" s="817"/>
      <c r="AI64" s="818"/>
      <c r="AJ64" s="817"/>
      <c r="AK64" s="818"/>
      <c r="AL64" s="817"/>
      <c r="AM64" s="820"/>
      <c r="AN64" s="52"/>
    </row>
    <row r="65" spans="1:40">
      <c r="A65" s="253"/>
      <c r="B65" s="842"/>
      <c r="C65" s="843"/>
      <c r="D65" s="212"/>
      <c r="E65" s="819"/>
      <c r="F65" s="819"/>
      <c r="G65" s="819"/>
      <c r="H65" s="819"/>
      <c r="I65" s="213"/>
      <c r="J65" s="214"/>
      <c r="K65" s="869"/>
      <c r="L65" s="869"/>
      <c r="M65" s="869"/>
      <c r="N65" s="869"/>
      <c r="O65" s="869"/>
      <c r="P65" s="869"/>
      <c r="Q65" s="869"/>
      <c r="R65" s="869"/>
      <c r="S65" s="869"/>
      <c r="T65" s="869"/>
      <c r="U65" s="869"/>
      <c r="V65" s="869"/>
      <c r="W65" s="869"/>
      <c r="X65" s="869"/>
      <c r="Y65" s="869"/>
      <c r="Z65" s="869"/>
      <c r="AA65" s="214"/>
      <c r="AB65" s="821"/>
      <c r="AC65" s="822"/>
      <c r="AD65" s="821"/>
      <c r="AE65" s="822"/>
      <c r="AF65" s="821"/>
      <c r="AG65" s="822"/>
      <c r="AH65" s="821"/>
      <c r="AI65" s="822"/>
      <c r="AJ65" s="821"/>
      <c r="AK65" s="822"/>
      <c r="AL65" s="821"/>
      <c r="AM65" s="823"/>
      <c r="AN65" s="52"/>
    </row>
    <row r="66" spans="1:40">
      <c r="A66" s="253"/>
      <c r="B66" s="842"/>
      <c r="C66" s="843"/>
      <c r="D66" s="215"/>
      <c r="E66" s="819"/>
      <c r="F66" s="819"/>
      <c r="G66" s="819"/>
      <c r="H66" s="819"/>
      <c r="I66" s="216"/>
      <c r="J66" s="215"/>
      <c r="K66" s="869"/>
      <c r="L66" s="869"/>
      <c r="M66" s="869"/>
      <c r="N66" s="869"/>
      <c r="O66" s="869"/>
      <c r="P66" s="869"/>
      <c r="Q66" s="869"/>
      <c r="R66" s="869"/>
      <c r="S66" s="869"/>
      <c r="T66" s="869"/>
      <c r="U66" s="869"/>
      <c r="V66" s="869"/>
      <c r="W66" s="869"/>
      <c r="X66" s="869"/>
      <c r="Y66" s="869"/>
      <c r="Z66" s="869"/>
      <c r="AA66" s="216"/>
      <c r="AB66" s="821"/>
      <c r="AC66" s="822"/>
      <c r="AD66" s="821"/>
      <c r="AE66" s="822"/>
      <c r="AF66" s="821"/>
      <c r="AG66" s="822"/>
      <c r="AH66" s="821"/>
      <c r="AI66" s="822"/>
      <c r="AJ66" s="821"/>
      <c r="AK66" s="822"/>
      <c r="AL66" s="821"/>
      <c r="AM66" s="823"/>
      <c r="AN66" s="52"/>
    </row>
    <row r="67" spans="1:40">
      <c r="A67" s="253"/>
      <c r="B67" s="842"/>
      <c r="C67" s="843"/>
      <c r="D67" s="215"/>
      <c r="E67" s="819"/>
      <c r="F67" s="819"/>
      <c r="G67" s="819"/>
      <c r="H67" s="819"/>
      <c r="I67" s="216"/>
      <c r="J67" s="215"/>
      <c r="K67" s="869"/>
      <c r="L67" s="869"/>
      <c r="M67" s="869"/>
      <c r="N67" s="869"/>
      <c r="O67" s="869"/>
      <c r="P67" s="869"/>
      <c r="Q67" s="869"/>
      <c r="R67" s="869"/>
      <c r="S67" s="869"/>
      <c r="T67" s="869"/>
      <c r="U67" s="869"/>
      <c r="V67" s="869"/>
      <c r="W67" s="869"/>
      <c r="X67" s="869"/>
      <c r="Y67" s="869"/>
      <c r="Z67" s="869"/>
      <c r="AA67" s="216"/>
      <c r="AB67" s="821"/>
      <c r="AC67" s="822"/>
      <c r="AD67" s="821"/>
      <c r="AE67" s="822"/>
      <c r="AF67" s="821"/>
      <c r="AG67" s="822"/>
      <c r="AH67" s="821"/>
      <c r="AI67" s="822"/>
      <c r="AJ67" s="821"/>
      <c r="AK67" s="822"/>
      <c r="AL67" s="821"/>
      <c r="AM67" s="823"/>
      <c r="AN67" s="52"/>
    </row>
    <row r="68" spans="1:40" ht="13.5" thickBot="1">
      <c r="A68" s="253"/>
      <c r="B68" s="810"/>
      <c r="C68" s="811"/>
      <c r="D68" s="217"/>
      <c r="E68" s="830"/>
      <c r="F68" s="830"/>
      <c r="G68" s="830"/>
      <c r="H68" s="830"/>
      <c r="I68" s="218"/>
      <c r="J68" s="217"/>
      <c r="K68" s="873"/>
      <c r="L68" s="873"/>
      <c r="M68" s="873"/>
      <c r="N68" s="873"/>
      <c r="O68" s="873"/>
      <c r="P68" s="873"/>
      <c r="Q68" s="873"/>
      <c r="R68" s="873"/>
      <c r="S68" s="873"/>
      <c r="T68" s="873"/>
      <c r="U68" s="873"/>
      <c r="V68" s="873"/>
      <c r="W68" s="873"/>
      <c r="X68" s="873"/>
      <c r="Y68" s="873"/>
      <c r="Z68" s="873"/>
      <c r="AA68" s="218"/>
      <c r="AB68" s="828"/>
      <c r="AC68" s="863"/>
      <c r="AD68" s="828"/>
      <c r="AE68" s="863"/>
      <c r="AF68" s="828"/>
      <c r="AG68" s="863"/>
      <c r="AH68" s="828"/>
      <c r="AI68" s="863"/>
      <c r="AJ68" s="828"/>
      <c r="AK68" s="863"/>
      <c r="AL68" s="828"/>
      <c r="AM68" s="829"/>
      <c r="AN68" s="52"/>
    </row>
    <row r="69" spans="1:40" ht="18" customHeight="1" thickBot="1">
      <c r="A69" s="253"/>
      <c r="B69" s="108" t="s">
        <v>7</v>
      </c>
      <c r="C69" s="109"/>
      <c r="D69" s="110" t="s">
        <v>8</v>
      </c>
      <c r="E69" s="219"/>
      <c r="F69" s="219"/>
      <c r="G69" s="219"/>
      <c r="H69" s="219"/>
      <c r="I69" s="219"/>
      <c r="J69" s="110" t="s">
        <v>9</v>
      </c>
      <c r="K69" s="219"/>
      <c r="L69" s="219"/>
      <c r="M69" s="219"/>
      <c r="N69" s="219"/>
      <c r="O69" s="219"/>
      <c r="P69" s="219"/>
      <c r="Q69" s="219"/>
      <c r="R69" s="219"/>
      <c r="S69" s="219"/>
      <c r="T69" s="219"/>
      <c r="U69" s="219"/>
      <c r="V69" s="219"/>
      <c r="W69" s="219"/>
      <c r="X69" s="219"/>
      <c r="Y69" s="219"/>
      <c r="Z69" s="219"/>
      <c r="AA69" s="219"/>
      <c r="AB69" s="864" t="s">
        <v>10</v>
      </c>
      <c r="AC69" s="865"/>
      <c r="AD69" s="877" t="s">
        <v>11</v>
      </c>
      <c r="AE69" s="879"/>
      <c r="AF69" s="864"/>
      <c r="AG69" s="865"/>
      <c r="AH69" s="880"/>
      <c r="AI69" s="881"/>
      <c r="AJ69" s="880"/>
      <c r="AK69" s="881"/>
      <c r="AL69" s="877"/>
      <c r="AM69" s="878"/>
      <c r="AN69"/>
    </row>
    <row r="70" spans="1:40">
      <c r="A70" s="253"/>
      <c r="B70" s="262"/>
      <c r="C70" s="70"/>
      <c r="D70" s="70"/>
      <c r="E70" s="70"/>
      <c r="F70" s="70"/>
      <c r="G70" s="70"/>
      <c r="H70" s="70"/>
      <c r="I70" s="70"/>
      <c r="J70" s="263"/>
      <c r="K70" s="70"/>
      <c r="L70" s="70"/>
      <c r="M70" s="70"/>
      <c r="N70" s="70"/>
      <c r="O70" s="70"/>
      <c r="P70" s="70"/>
      <c r="Q70" s="70"/>
      <c r="R70" s="70"/>
      <c r="S70" s="70"/>
      <c r="T70" s="70"/>
      <c r="U70" s="70"/>
      <c r="V70" s="70"/>
      <c r="W70" s="70"/>
      <c r="X70" s="70"/>
      <c r="Y70" s="70"/>
      <c r="Z70" s="70"/>
      <c r="AA70" s="70"/>
      <c r="AB70" s="220" t="s">
        <v>12</v>
      </c>
      <c r="AC70" s="221"/>
      <c r="AD70" s="222"/>
      <c r="AE70" s="222"/>
      <c r="AF70" s="222"/>
      <c r="AG70" s="222"/>
      <c r="AH70" s="222"/>
      <c r="AI70" s="222"/>
      <c r="AJ70" s="222"/>
      <c r="AK70" s="223"/>
      <c r="AL70" s="222"/>
      <c r="AM70" s="224"/>
      <c r="AN70" s="52"/>
    </row>
    <row r="71" spans="1:40" ht="4.9000000000000004" customHeight="1">
      <c r="A71" s="253"/>
      <c r="B71" s="262"/>
      <c r="C71" s="70"/>
      <c r="D71" s="70"/>
      <c r="E71" s="70"/>
      <c r="F71" s="70"/>
      <c r="G71" s="70"/>
      <c r="H71" s="70"/>
      <c r="I71" s="70"/>
      <c r="J71" s="263"/>
      <c r="K71" s="70"/>
      <c r="L71" s="70"/>
      <c r="M71" s="70"/>
      <c r="N71" s="70"/>
      <c r="O71" s="70"/>
      <c r="P71" s="70"/>
      <c r="Q71" s="70"/>
      <c r="R71" s="70"/>
      <c r="S71" s="70"/>
      <c r="T71" s="70"/>
      <c r="U71" s="70"/>
      <c r="V71" s="70"/>
      <c r="W71" s="70"/>
      <c r="X71" s="70"/>
      <c r="Y71" s="70"/>
      <c r="Z71" s="70"/>
      <c r="AA71" s="70"/>
      <c r="AB71" s="263"/>
      <c r="AC71" s="264"/>
      <c r="AD71" s="264"/>
      <c r="AE71" s="264"/>
      <c r="AF71" s="264"/>
      <c r="AG71" s="264"/>
      <c r="AH71" s="264"/>
      <c r="AI71" s="264"/>
      <c r="AJ71" s="264"/>
      <c r="AK71" s="264"/>
      <c r="AL71" s="264"/>
      <c r="AM71" s="265"/>
      <c r="AN71" s="52"/>
    </row>
    <row r="72" spans="1:40">
      <c r="A72" s="266"/>
      <c r="B72" s="262"/>
      <c r="C72" s="70"/>
      <c r="D72" s="70"/>
      <c r="E72" s="70"/>
      <c r="F72" s="70"/>
      <c r="G72" s="70"/>
      <c r="H72" s="70"/>
      <c r="I72" s="70"/>
      <c r="J72" s="267" t="s">
        <v>13</v>
      </c>
      <c r="K72" s="268"/>
      <c r="L72" s="268"/>
      <c r="M72" s="268"/>
      <c r="N72" s="268"/>
      <c r="O72" s="268"/>
      <c r="P72" s="268"/>
      <c r="Q72" s="268"/>
      <c r="R72" s="268"/>
      <c r="S72" s="268"/>
      <c r="T72" s="268"/>
      <c r="U72" s="268"/>
      <c r="V72" s="268"/>
      <c r="W72" s="268"/>
      <c r="X72" s="268"/>
      <c r="Y72" s="268"/>
      <c r="Z72" s="268"/>
      <c r="AA72" s="269"/>
      <c r="AB72" s="270"/>
      <c r="AC72" s="866"/>
      <c r="AD72" s="867"/>
      <c r="AE72" s="867"/>
      <c r="AF72" s="867"/>
      <c r="AG72" s="867"/>
      <c r="AH72" s="867"/>
      <c r="AI72" s="867"/>
      <c r="AJ72" s="867"/>
      <c r="AK72" s="867"/>
      <c r="AL72" s="867"/>
      <c r="AM72" s="271"/>
      <c r="AN72" s="52"/>
    </row>
    <row r="73" spans="1:40" ht="4.9000000000000004" customHeight="1">
      <c r="A73" s="266"/>
      <c r="B73" s="262"/>
      <c r="C73" s="70"/>
      <c r="D73" s="70"/>
      <c r="E73" s="70"/>
      <c r="F73" s="70"/>
      <c r="G73" s="70"/>
      <c r="H73" s="70"/>
      <c r="I73" s="70"/>
      <c r="J73" s="267"/>
      <c r="K73" s="268"/>
      <c r="L73" s="268"/>
      <c r="M73" s="268"/>
      <c r="N73" s="268"/>
      <c r="O73" s="268"/>
      <c r="P73" s="268"/>
      <c r="Q73" s="268"/>
      <c r="R73" s="268"/>
      <c r="S73" s="268"/>
      <c r="T73" s="268"/>
      <c r="U73" s="268"/>
      <c r="V73" s="268"/>
      <c r="W73" s="268"/>
      <c r="X73" s="268"/>
      <c r="Y73" s="268"/>
      <c r="Z73" s="268"/>
      <c r="AA73" s="269"/>
      <c r="AB73" s="272"/>
      <c r="AC73" s="273"/>
      <c r="AD73" s="273"/>
      <c r="AE73" s="273"/>
      <c r="AF73" s="273"/>
      <c r="AG73" s="273"/>
      <c r="AH73" s="273"/>
      <c r="AI73" s="273"/>
      <c r="AJ73" s="273"/>
      <c r="AK73" s="273"/>
      <c r="AL73" s="273"/>
      <c r="AM73" s="274"/>
      <c r="AN73" s="52"/>
    </row>
    <row r="74" spans="1:40" ht="13.5" thickBot="1">
      <c r="A74" s="253"/>
      <c r="B74" s="275"/>
      <c r="C74" s="276"/>
      <c r="D74" s="276"/>
      <c r="E74" s="276"/>
      <c r="F74" s="276"/>
      <c r="G74" s="276"/>
      <c r="H74" s="276"/>
      <c r="I74" s="276"/>
      <c r="J74" s="277"/>
      <c r="K74" s="278"/>
      <c r="L74" s="278"/>
      <c r="M74" s="278"/>
      <c r="N74" s="278"/>
      <c r="O74" s="278"/>
      <c r="P74" s="278"/>
      <c r="Q74" s="278"/>
      <c r="R74" s="278"/>
      <c r="S74" s="278"/>
      <c r="T74" s="278"/>
      <c r="U74" s="278"/>
      <c r="V74" s="278"/>
      <c r="W74" s="278"/>
      <c r="X74" s="278"/>
      <c r="Y74" s="278"/>
      <c r="Z74" s="278"/>
      <c r="AA74" s="279"/>
      <c r="AB74" s="257" t="s">
        <v>14</v>
      </c>
      <c r="AC74" s="258"/>
      <c r="AD74" s="259"/>
      <c r="AE74" s="258"/>
      <c r="AF74" s="258"/>
      <c r="AG74" s="862"/>
      <c r="AH74" s="862"/>
      <c r="AI74" s="258" t="s">
        <v>216</v>
      </c>
      <c r="AJ74" s="862" t="str">
        <f>IF(C_PageNo_Total=0,"",C_PageNo_Total)</f>
        <v/>
      </c>
      <c r="AK74" s="862"/>
      <c r="AL74" s="354"/>
      <c r="AM74" s="355"/>
      <c r="AN74" s="52"/>
    </row>
    <row r="75" spans="1:40">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row>
    <row r="76" spans="1:40">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row>
    <row r="77" spans="1:40">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row>
    <row r="78" spans="1:40">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row>
    <row r="79" spans="1:40">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row>
    <row r="80" spans="1:40">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row>
    <row r="81" spans="1:40">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row>
    <row r="82" spans="1:40">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row>
    <row r="83" spans="1:40">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row>
    <row r="84" spans="1:40">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row>
    <row r="85" spans="1:40">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row>
    <row r="86" spans="1:40">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row>
    <row r="87" spans="1:40">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row>
    <row r="88" spans="1:40">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row>
    <row r="89" spans="1:40">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row>
    <row r="90" spans="1:40">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row>
    <row r="91" spans="1:40">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row>
    <row r="92" spans="1:40">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row>
    <row r="93" spans="1:40">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row>
    <row r="94" spans="1:40">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row>
    <row r="95" spans="1:40">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row>
    <row r="96" spans="1:40">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row>
    <row r="97" spans="1:40">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row>
    <row r="98" spans="1:40">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row>
    <row r="99" spans="1:40">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row>
    <row r="100" spans="1:40">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row>
    <row r="101" spans="1:40">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row>
    <row r="102" spans="1:40">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row>
    <row r="103" spans="1:40">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row>
    <row r="104" spans="1:40">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row>
    <row r="105" spans="1:40">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row>
    <row r="106" spans="1:40">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row>
    <row r="107" spans="1:40">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row>
    <row r="108" spans="1:40">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row>
    <row r="109" spans="1:40">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row>
    <row r="110" spans="1:40">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row>
    <row r="111" spans="1:40">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row>
    <row r="112" spans="1:40">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row>
    <row r="113" spans="1:40">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row>
    <row r="114" spans="1:40">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row>
    <row r="115" spans="1:40">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row>
    <row r="116" spans="1:40">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row>
    <row r="117" spans="1:40">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row>
    <row r="118" spans="1:40">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row>
    <row r="119" spans="1:40">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row>
    <row r="120" spans="1:40">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row>
    <row r="121" spans="1:40">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row>
    <row r="122" spans="1:40">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row>
    <row r="123" spans="1:40">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row>
    <row r="124" spans="1:40">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row>
    <row r="125" spans="1:40">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row>
    <row r="126" spans="1:40">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row>
    <row r="127" spans="1:40">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row>
    <row r="128" spans="1:40">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row>
    <row r="129" spans="1:40">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row>
    <row r="130" spans="1:40">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row>
    <row r="131" spans="1:40">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row>
    <row r="132" spans="1:40">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row>
    <row r="133" spans="1:40">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row>
    <row r="134" spans="1:40">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row>
    <row r="135" spans="1:40">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row>
    <row r="136" spans="1:40">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79"/>
      <c r="AJ136" s="79"/>
      <c r="AK136" s="79"/>
      <c r="AL136" s="79"/>
      <c r="AM136" s="79"/>
      <c r="AN136" s="79"/>
    </row>
    <row r="137" spans="1:40">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79"/>
      <c r="AM137" s="79"/>
      <c r="AN137" s="79"/>
    </row>
    <row r="138" spans="1:40">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79"/>
      <c r="AM138" s="79"/>
      <c r="AN138" s="79"/>
    </row>
    <row r="139" spans="1:40">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row>
    <row r="140" spans="1:40">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row>
    <row r="141" spans="1:40">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row>
    <row r="142" spans="1:40">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79"/>
      <c r="AJ142" s="79"/>
      <c r="AK142" s="79"/>
      <c r="AL142" s="79"/>
      <c r="AM142" s="79"/>
      <c r="AN142" s="79"/>
    </row>
  </sheetData>
  <mergeCells count="107">
    <mergeCell ref="E67:H67"/>
    <mergeCell ref="E66:H66"/>
    <mergeCell ref="K66:Z66"/>
    <mergeCell ref="Z58:AA58"/>
    <mergeCell ref="F57:N57"/>
    <mergeCell ref="O57:P57"/>
    <mergeCell ref="O58:P58"/>
    <mergeCell ref="Q57:Y57"/>
    <mergeCell ref="B64:C64"/>
    <mergeCell ref="B66:C66"/>
    <mergeCell ref="B65:C65"/>
    <mergeCell ref="AL69:AM69"/>
    <mergeCell ref="AB69:AC69"/>
    <mergeCell ref="AD69:AE69"/>
    <mergeCell ref="AH69:AI69"/>
    <mergeCell ref="AJ69:AK69"/>
    <mergeCell ref="K64:Z64"/>
    <mergeCell ref="F53:AL53"/>
    <mergeCell ref="Z54:AA54"/>
    <mergeCell ref="Z55:AA55"/>
    <mergeCell ref="AF68:AG68"/>
    <mergeCell ref="AK58:AL58"/>
    <mergeCell ref="AB58:AJ58"/>
    <mergeCell ref="AF66:AG66"/>
    <mergeCell ref="AH66:AI66"/>
    <mergeCell ref="AK57:AL57"/>
    <mergeCell ref="AB57:AJ57"/>
    <mergeCell ref="AH68:AI68"/>
    <mergeCell ref="AB67:AC67"/>
    <mergeCell ref="AD67:AE67"/>
    <mergeCell ref="AB68:AC68"/>
    <mergeCell ref="AD68:AE68"/>
    <mergeCell ref="K67:Z67"/>
    <mergeCell ref="Q58:Y58"/>
    <mergeCell ref="AH64:AI64"/>
    <mergeCell ref="Q16:AE16"/>
    <mergeCell ref="Q20:AE20"/>
    <mergeCell ref="Q22:AE22"/>
    <mergeCell ref="L42:AH42"/>
    <mergeCell ref="AB55:AJ55"/>
    <mergeCell ref="O56:P56"/>
    <mergeCell ref="Q56:Y56"/>
    <mergeCell ref="AJ74:AK74"/>
    <mergeCell ref="AJ68:AK68"/>
    <mergeCell ref="AJ67:AK67"/>
    <mergeCell ref="AF69:AG69"/>
    <mergeCell ref="L43:AH43"/>
    <mergeCell ref="AG74:AH74"/>
    <mergeCell ref="AC72:AL72"/>
    <mergeCell ref="AD66:AE66"/>
    <mergeCell ref="M59:U59"/>
    <mergeCell ref="K65:Z65"/>
    <mergeCell ref="F58:N58"/>
    <mergeCell ref="AD65:AE65"/>
    <mergeCell ref="AF65:AG65"/>
    <mergeCell ref="K68:Z68"/>
    <mergeCell ref="Z56:AA56"/>
    <mergeCell ref="F56:N56"/>
    <mergeCell ref="Z57:AA57"/>
    <mergeCell ref="X1:AJ1"/>
    <mergeCell ref="AK1:AM1"/>
    <mergeCell ref="AF67:AG67"/>
    <mergeCell ref="AH67:AI67"/>
    <mergeCell ref="AF64:AG64"/>
    <mergeCell ref="AB64:AC64"/>
    <mergeCell ref="AD64:AE64"/>
    <mergeCell ref="AB65:AC65"/>
    <mergeCell ref="L44:AH44"/>
    <mergeCell ref="Q28:AE28"/>
    <mergeCell ref="T9:W9"/>
    <mergeCell ref="Q24:AE24"/>
    <mergeCell ref="Q26:W26"/>
    <mergeCell ref="Y26:AE26"/>
    <mergeCell ref="AH65:AI65"/>
    <mergeCell ref="L48:AH48"/>
    <mergeCell ref="F54:N54"/>
    <mergeCell ref="O54:P54"/>
    <mergeCell ref="L51:AH51"/>
    <mergeCell ref="L52:AH52"/>
    <mergeCell ref="B9:I9"/>
    <mergeCell ref="Q14:AE14"/>
    <mergeCell ref="Q18:AE18"/>
    <mergeCell ref="L47:AH47"/>
    <mergeCell ref="B68:C68"/>
    <mergeCell ref="AB54:AJ54"/>
    <mergeCell ref="Q54:Y54"/>
    <mergeCell ref="AK55:AL55"/>
    <mergeCell ref="AJ64:AK64"/>
    <mergeCell ref="E65:H65"/>
    <mergeCell ref="AL64:AM64"/>
    <mergeCell ref="AJ65:AK65"/>
    <mergeCell ref="AL65:AM65"/>
    <mergeCell ref="AJ66:AK66"/>
    <mergeCell ref="AL66:AM66"/>
    <mergeCell ref="AB66:AC66"/>
    <mergeCell ref="AK54:AL54"/>
    <mergeCell ref="AK56:AL56"/>
    <mergeCell ref="AL68:AM68"/>
    <mergeCell ref="AL67:AM67"/>
    <mergeCell ref="E68:H68"/>
    <mergeCell ref="E64:H64"/>
    <mergeCell ref="B63:C63"/>
    <mergeCell ref="O55:P55"/>
    <mergeCell ref="Q55:Y55"/>
    <mergeCell ref="F55:N55"/>
    <mergeCell ref="B67:C67"/>
    <mergeCell ref="AB56:AJ56"/>
  </mergeCells>
  <phoneticPr fontId="0" type="noConversion"/>
  <dataValidations xWindow="158" yWindow="141" count="3">
    <dataValidation type="list" allowBlank="1" showInputMessage="1" showErrorMessage="1" promptTitle="5.1" prompt="The purchaser shall specify whether data, drawings, and maintenance dimensions of pumps shall be in the SI or US Customary (USC) system of measurements. Etc" sqref="T9:W9">
      <formula1>"Customary,SI"</formula1>
    </dataValidation>
    <dataValidation type="list" allowBlank="1" showInputMessage="1" showErrorMessage="1" sqref="K64:Z68">
      <formula1>"ISSUED FOR QUOTATION,ISSUED FOR APPROVAL,ISSUED FOR PURCHASE,RE-ISSUED FOR QUOTATION,RE-ISSUED FOR PURCHASE"</formula1>
    </dataValidation>
    <dataValidation type="list" allowBlank="1" showInputMessage="1" showErrorMessage="1" sqref="AK55:AL58 O55:P58 Z55:AA58">
      <formula1>"YES,NO"</formula1>
    </dataValidation>
  </dataValidations>
  <printOptions horizontalCentered="1" verticalCentered="1"/>
  <pageMargins left="0.74803149606299202" right="0.196850393700787" top="0.31496062992126" bottom="0.39370078740157499" header="0.511811023622047" footer="0.511811023622047"/>
  <pageSetup scale="94" orientation="portrait" cellComments="asDisplayed"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sheetPr codeName="Sheet2">
    <pageSetUpPr fitToPage="1"/>
  </sheetPr>
  <dimension ref="A1:BJ81"/>
  <sheetViews>
    <sheetView showGridLines="0" topLeftCell="A40" zoomScale="110" zoomScaleNormal="110" workbookViewId="0">
      <selection activeCell="AR12" sqref="AR12"/>
    </sheetView>
  </sheetViews>
  <sheetFormatPr baseColWidth="10" defaultColWidth="8.85546875" defaultRowHeight="12.75"/>
  <cols>
    <col min="1" max="1" width="2.42578125" style="3" customWidth="1"/>
    <col min="2" max="2" width="3.42578125" style="225" customWidth="1"/>
    <col min="3" max="35" width="2.42578125" style="3" customWidth="1"/>
    <col min="36" max="36" width="3.42578125" style="3" customWidth="1"/>
    <col min="37" max="38" width="2.42578125" style="3" customWidth="1"/>
    <col min="39" max="39" width="0.85546875" style="3" customWidth="1"/>
    <col min="40" max="46" width="3" style="701" customWidth="1"/>
    <col min="47" max="48" width="5.5703125" style="156" customWidth="1"/>
    <col min="49" max="49" width="7.5703125" style="156" customWidth="1"/>
    <col min="50" max="50" width="7.42578125" style="156" customWidth="1"/>
    <col min="51" max="55" width="5.5703125" style="156" customWidth="1"/>
    <col min="56" max="57" width="8.42578125" style="156" customWidth="1"/>
    <col min="58" max="60" width="5.5703125" style="156" customWidth="1"/>
    <col min="61" max="71" width="5.5703125" style="3" customWidth="1"/>
    <col min="72" max="16384" width="8.85546875" style="3"/>
  </cols>
  <sheetData>
    <row r="1" spans="1:40" ht="9" customHeight="1">
      <c r="A1" s="38"/>
      <c r="B1" s="641"/>
      <c r="C1" s="39"/>
      <c r="D1" s="39"/>
      <c r="E1" s="39"/>
      <c r="F1" s="39"/>
      <c r="G1" s="39"/>
      <c r="H1" s="39"/>
      <c r="I1" s="39"/>
      <c r="J1" s="39"/>
      <c r="K1" s="39"/>
      <c r="L1" s="39"/>
      <c r="M1" s="39"/>
      <c r="N1" s="39"/>
      <c r="O1" s="39"/>
      <c r="P1" s="39"/>
      <c r="Q1" s="39"/>
      <c r="R1" s="39"/>
      <c r="S1" s="39"/>
      <c r="T1" s="92"/>
      <c r="U1" s="141"/>
      <c r="V1" s="141"/>
      <c r="W1" s="540"/>
      <c r="X1" s="541"/>
      <c r="Y1" s="541"/>
      <c r="Z1" s="541"/>
      <c r="AA1" s="541"/>
      <c r="AB1" s="541"/>
      <c r="AC1" s="542"/>
      <c r="AD1" s="141"/>
      <c r="AE1" s="141"/>
      <c r="AF1" s="541"/>
      <c r="AG1" s="541"/>
      <c r="AH1" s="541"/>
      <c r="AI1" s="541"/>
      <c r="AJ1" s="541"/>
      <c r="AK1" s="541"/>
      <c r="AL1" s="543"/>
      <c r="AM1" s="141"/>
      <c r="AN1" s="608"/>
    </row>
    <row r="2" spans="1:40" ht="13.35" customHeight="1">
      <c r="A2" s="545"/>
      <c r="B2" s="239"/>
      <c r="C2" s="42"/>
      <c r="D2" s="42"/>
      <c r="E2" s="96" t="s">
        <v>13</v>
      </c>
      <c r="F2" s="42"/>
      <c r="G2" s="42"/>
      <c r="H2" s="42"/>
      <c r="I2" s="42"/>
      <c r="J2" s="42"/>
      <c r="K2" s="42"/>
      <c r="L2" s="42"/>
      <c r="M2" s="42"/>
      <c r="N2" s="42"/>
      <c r="O2" s="42"/>
      <c r="P2" s="42"/>
      <c r="Q2" s="42"/>
      <c r="R2" s="42"/>
      <c r="S2" s="42"/>
      <c r="T2" s="97"/>
      <c r="U2" s="142"/>
      <c r="V2" s="142"/>
      <c r="W2" s="547"/>
      <c r="X2" s="547"/>
      <c r="Y2" s="97"/>
      <c r="Z2" s="97"/>
      <c r="AA2" s="548"/>
      <c r="AB2" s="548"/>
      <c r="AC2" s="97"/>
      <c r="AD2" s="548"/>
      <c r="AE2" s="548"/>
      <c r="AF2" s="548"/>
      <c r="AG2" s="548"/>
      <c r="AH2" s="548"/>
      <c r="AI2" s="548"/>
      <c r="AJ2" s="548"/>
      <c r="AK2" s="548"/>
      <c r="AL2" s="548"/>
      <c r="AM2" s="142"/>
      <c r="AN2" s="642"/>
    </row>
    <row r="3" spans="1:40" ht="9" customHeight="1">
      <c r="A3" s="643"/>
      <c r="B3" s="644"/>
      <c r="C3" s="44"/>
      <c r="D3" s="44"/>
      <c r="E3" s="44"/>
      <c r="F3" s="44"/>
      <c r="G3" s="44"/>
      <c r="H3" s="44"/>
      <c r="I3" s="44"/>
      <c r="J3" s="44"/>
      <c r="K3" s="44"/>
      <c r="L3" s="44"/>
      <c r="M3" s="44"/>
      <c r="N3" s="44"/>
      <c r="O3" s="44"/>
      <c r="P3" s="44"/>
      <c r="Q3" s="44"/>
      <c r="R3" s="44"/>
      <c r="S3" s="44"/>
      <c r="T3" s="45"/>
      <c r="U3" s="45"/>
      <c r="V3" s="45"/>
      <c r="W3" s="45"/>
      <c r="X3" s="166"/>
      <c r="Y3" s="166"/>
      <c r="Z3" s="166"/>
      <c r="AA3" s="166"/>
      <c r="AB3" s="166"/>
      <c r="AC3" s="166"/>
      <c r="AD3" s="166"/>
      <c r="AE3" s="166"/>
      <c r="AF3" s="166"/>
      <c r="AG3" s="166"/>
      <c r="AH3" s="166"/>
      <c r="AI3" s="166"/>
      <c r="AJ3" s="166"/>
      <c r="AK3" s="166"/>
      <c r="AL3" s="166"/>
      <c r="AM3" s="143"/>
      <c r="AN3" s="610"/>
    </row>
    <row r="4" spans="1:40">
      <c r="A4" s="645">
        <v>1</v>
      </c>
      <c r="B4" s="646" t="s">
        <v>177</v>
      </c>
      <c r="C4" s="647" t="s">
        <v>15</v>
      </c>
      <c r="D4" s="647"/>
      <c r="E4" s="647"/>
      <c r="F4" s="647"/>
      <c r="G4" s="647"/>
      <c r="H4" s="968"/>
      <c r="I4" s="969"/>
      <c r="J4" s="969"/>
      <c r="K4" s="969"/>
      <c r="L4" s="969"/>
      <c r="M4" s="648"/>
      <c r="N4" s="647"/>
      <c r="O4" s="649"/>
      <c r="Q4" s="647"/>
      <c r="R4" s="648"/>
      <c r="S4" s="650"/>
      <c r="T4" s="649"/>
      <c r="U4" s="651"/>
      <c r="V4" s="647"/>
      <c r="W4" s="650"/>
      <c r="X4" s="663" t="s">
        <v>283</v>
      </c>
      <c r="Y4" s="971"/>
      <c r="Z4" s="971"/>
      <c r="AA4" s="971"/>
      <c r="AB4" s="971"/>
      <c r="AC4" s="971"/>
      <c r="AD4" s="979" t="str">
        <f>IF(Y4="OTHER","SPECIFY","")</f>
        <v/>
      </c>
      <c r="AE4" s="979"/>
      <c r="AF4" s="979"/>
      <c r="AG4" s="652"/>
      <c r="AH4" s="978"/>
      <c r="AI4" s="978"/>
      <c r="AJ4" s="978"/>
      <c r="AK4" s="978"/>
      <c r="AL4" s="978"/>
      <c r="AM4" s="41"/>
      <c r="AN4" s="553" t="s">
        <v>7</v>
      </c>
    </row>
    <row r="5" spans="1:40">
      <c r="A5" s="505">
        <f>A4+1</f>
        <v>2</v>
      </c>
      <c r="B5" s="653"/>
      <c r="C5" s="647" t="s">
        <v>17</v>
      </c>
      <c r="D5" s="647"/>
      <c r="E5" s="654"/>
      <c r="F5" s="972"/>
      <c r="G5" s="972"/>
      <c r="H5" s="972"/>
      <c r="I5" s="972"/>
      <c r="J5" s="972"/>
      <c r="K5" s="972"/>
      <c r="L5" s="972"/>
      <c r="M5" s="972"/>
      <c r="N5" s="972"/>
      <c r="O5" s="972"/>
      <c r="P5" s="972"/>
      <c r="Q5" s="972"/>
      <c r="R5" s="972"/>
      <c r="S5" s="972"/>
      <c r="T5" s="972"/>
      <c r="U5" s="654"/>
      <c r="V5" s="647" t="s">
        <v>18</v>
      </c>
      <c r="W5" s="655"/>
      <c r="X5" s="656"/>
      <c r="Y5" s="894"/>
      <c r="Z5" s="894"/>
      <c r="AA5" s="894"/>
      <c r="AB5" s="894"/>
      <c r="AC5" s="894"/>
      <c r="AD5" s="894"/>
      <c r="AE5" s="894"/>
      <c r="AF5" s="894"/>
      <c r="AG5" s="894"/>
      <c r="AH5" s="894"/>
      <c r="AI5" s="894"/>
      <c r="AJ5" s="894"/>
      <c r="AK5" s="894"/>
      <c r="AL5" s="894"/>
      <c r="AM5" s="143"/>
      <c r="AN5" s="657"/>
    </row>
    <row r="6" spans="1:40">
      <c r="A6" s="505">
        <f>A5+1</f>
        <v>3</v>
      </c>
      <c r="B6" s="658"/>
      <c r="C6" s="647" t="s">
        <v>19</v>
      </c>
      <c r="D6" s="647"/>
      <c r="E6" s="659"/>
      <c r="F6" s="972"/>
      <c r="G6" s="972"/>
      <c r="H6" s="972"/>
      <c r="I6" s="972"/>
      <c r="J6" s="972"/>
      <c r="K6" s="972"/>
      <c r="L6" s="972"/>
      <c r="M6" s="972"/>
      <c r="N6" s="972"/>
      <c r="O6" s="972"/>
      <c r="P6" s="972"/>
      <c r="Q6" s="972"/>
      <c r="R6" s="972"/>
      <c r="S6" s="972"/>
      <c r="T6" s="972"/>
      <c r="U6" s="659"/>
      <c r="V6" s="647" t="s">
        <v>20</v>
      </c>
      <c r="W6" s="660"/>
      <c r="X6" s="660"/>
      <c r="Y6" s="898"/>
      <c r="Z6" s="898"/>
      <c r="AA6" s="898"/>
      <c r="AB6" s="898"/>
      <c r="AC6" s="898"/>
      <c r="AD6" s="898"/>
      <c r="AE6" s="898"/>
      <c r="AF6" s="898"/>
      <c r="AG6" s="898"/>
      <c r="AH6" s="898"/>
      <c r="AI6" s="898"/>
      <c r="AJ6" s="898"/>
      <c r="AK6" s="898"/>
      <c r="AL6" s="898"/>
      <c r="AM6" s="143"/>
      <c r="AN6" s="560"/>
    </row>
    <row r="7" spans="1:40">
      <c r="A7" s="554">
        <f>A6+1</f>
        <v>4</v>
      </c>
      <c r="B7" s="658"/>
      <c r="C7" s="647" t="s">
        <v>21</v>
      </c>
      <c r="D7" s="647"/>
      <c r="E7" s="651"/>
      <c r="F7" s="980"/>
      <c r="G7" s="980"/>
      <c r="H7" s="980"/>
      <c r="I7" s="661"/>
      <c r="J7" s="662"/>
      <c r="K7" s="660"/>
      <c r="L7" s="663" t="s">
        <v>22</v>
      </c>
      <c r="M7" s="980"/>
      <c r="N7" s="980"/>
      <c r="O7" s="980"/>
      <c r="P7" s="980"/>
      <c r="Q7" s="980"/>
      <c r="R7" s="980"/>
      <c r="S7" s="980"/>
      <c r="T7" s="980"/>
      <c r="U7" s="659"/>
      <c r="V7" s="647" t="s">
        <v>23</v>
      </c>
      <c r="W7" s="660"/>
      <c r="X7" s="659"/>
      <c r="Y7" s="898"/>
      <c r="Z7" s="898"/>
      <c r="AA7" s="898"/>
      <c r="AB7" s="898"/>
      <c r="AC7" s="664"/>
      <c r="AD7" s="660" t="s">
        <v>24</v>
      </c>
      <c r="AE7" s="665"/>
      <c r="AF7" s="660"/>
      <c r="AG7" s="666"/>
      <c r="AH7" s="973"/>
      <c r="AI7" s="973"/>
      <c r="AJ7" s="973"/>
      <c r="AK7" s="973"/>
      <c r="AL7" s="973"/>
      <c r="AM7" s="143"/>
      <c r="AN7" s="560"/>
    </row>
    <row r="8" spans="1:40">
      <c r="A8" s="505">
        <f>A7+1</f>
        <v>5</v>
      </c>
      <c r="B8" s="658"/>
      <c r="C8" s="647" t="s">
        <v>25</v>
      </c>
      <c r="D8" s="647"/>
      <c r="E8" s="647"/>
      <c r="F8" s="647"/>
      <c r="G8" s="647"/>
      <c r="H8" s="983"/>
      <c r="I8" s="983"/>
      <c r="J8" s="983"/>
      <c r="K8" s="983"/>
      <c r="L8" s="983"/>
      <c r="M8" s="983"/>
      <c r="N8" s="983"/>
      <c r="O8" s="983"/>
      <c r="P8" s="983"/>
      <c r="Q8" s="983"/>
      <c r="R8" s="983"/>
      <c r="S8" s="983"/>
      <c r="T8" s="983"/>
      <c r="U8" s="491"/>
      <c r="V8" s="647" t="s">
        <v>26</v>
      </c>
      <c r="W8" s="489"/>
      <c r="X8" s="489"/>
      <c r="Y8" s="898"/>
      <c r="Z8" s="898"/>
      <c r="AA8" s="898"/>
      <c r="AB8" s="898"/>
      <c r="AC8" s="667"/>
      <c r="AD8" s="650" t="s">
        <v>27</v>
      </c>
      <c r="AE8" s="665"/>
      <c r="AF8" s="665"/>
      <c r="AG8" s="667"/>
      <c r="AH8" s="973" t="str">
        <f>IF(C_SerialNo="","",C_SerialNo)</f>
        <v/>
      </c>
      <c r="AI8" s="973"/>
      <c r="AJ8" s="973"/>
      <c r="AK8" s="973"/>
      <c r="AL8" s="973"/>
      <c r="AM8" s="143"/>
      <c r="AN8" s="584"/>
    </row>
    <row r="9" spans="1:40" ht="3.2" customHeight="1">
      <c r="A9" s="505">
        <f>A8+1</f>
        <v>6</v>
      </c>
      <c r="B9" s="668"/>
      <c r="C9" s="46"/>
      <c r="D9" s="46"/>
      <c r="E9" s="46"/>
      <c r="F9" s="46"/>
      <c r="G9" s="46"/>
      <c r="H9" s="46"/>
      <c r="I9" s="46"/>
      <c r="J9" s="46"/>
      <c r="K9" s="46"/>
      <c r="L9" s="46"/>
      <c r="M9" s="46"/>
      <c r="N9" s="46"/>
      <c r="O9" s="45"/>
      <c r="P9" s="669"/>
      <c r="Q9" s="45"/>
      <c r="R9" s="669"/>
      <c r="S9" s="46"/>
      <c r="T9" s="46"/>
      <c r="U9" s="45"/>
      <c r="V9" s="45"/>
      <c r="W9" s="45"/>
      <c r="X9" s="47"/>
      <c r="Y9" s="47"/>
      <c r="Z9" s="46"/>
      <c r="AA9" s="46"/>
      <c r="AB9" s="166"/>
      <c r="AC9" s="166"/>
      <c r="AD9" s="48"/>
      <c r="AE9" s="46"/>
      <c r="AF9" s="166"/>
      <c r="AG9" s="166"/>
      <c r="AH9" s="166"/>
      <c r="AI9" s="166"/>
      <c r="AJ9" s="166"/>
      <c r="AK9" s="166"/>
      <c r="AL9" s="166"/>
      <c r="AM9" s="166"/>
      <c r="AN9" s="586"/>
    </row>
    <row r="10" spans="1:40">
      <c r="A10" s="505">
        <f>A8+1</f>
        <v>6</v>
      </c>
      <c r="B10" s="653"/>
      <c r="C10" s="984" t="s">
        <v>381</v>
      </c>
      <c r="D10" s="985"/>
      <c r="E10" s="985"/>
      <c r="F10" s="985"/>
      <c r="G10" s="985"/>
      <c r="H10" s="985"/>
      <c r="I10" s="985"/>
      <c r="J10" s="985"/>
      <c r="K10" s="985"/>
      <c r="L10" s="985"/>
      <c r="M10" s="985"/>
      <c r="N10" s="985"/>
      <c r="O10" s="985"/>
      <c r="P10" s="985"/>
      <c r="Q10" s="985"/>
      <c r="R10" s="985"/>
      <c r="S10" s="985"/>
      <c r="T10" s="985"/>
      <c r="U10" s="985"/>
      <c r="V10" s="985"/>
      <c r="W10" s="985"/>
      <c r="X10" s="985"/>
      <c r="Y10" s="986"/>
      <c r="Z10" s="670"/>
      <c r="AA10" s="670"/>
      <c r="AB10" s="670"/>
      <c r="AC10" s="670"/>
      <c r="AD10" s="670"/>
      <c r="AE10" s="670"/>
      <c r="AF10" s="670"/>
      <c r="AG10" s="670"/>
      <c r="AH10" s="670"/>
      <c r="AI10" s="670"/>
      <c r="AJ10" s="670"/>
      <c r="AK10" s="670"/>
      <c r="AL10" s="670"/>
      <c r="AM10" s="671"/>
      <c r="AN10" s="560"/>
    </row>
    <row r="11" spans="1:40">
      <c r="A11" s="505">
        <f t="shared" ref="A11:A28" si="0">A10+1</f>
        <v>7</v>
      </c>
      <c r="B11" s="658"/>
      <c r="C11" s="672"/>
      <c r="D11" s="594"/>
      <c r="E11" s="594"/>
      <c r="F11" s="594"/>
      <c r="G11" s="594"/>
      <c r="H11" s="594"/>
      <c r="I11" s="594"/>
      <c r="J11" s="234"/>
      <c r="K11" s="937" t="s">
        <v>122</v>
      </c>
      <c r="L11" s="938"/>
      <c r="M11" s="939"/>
      <c r="N11" s="937" t="s">
        <v>123</v>
      </c>
      <c r="O11" s="938"/>
      <c r="P11" s="939"/>
      <c r="Q11" s="937" t="s">
        <v>126</v>
      </c>
      <c r="R11" s="938"/>
      <c r="S11" s="939"/>
      <c r="T11" s="981" t="s">
        <v>177</v>
      </c>
      <c r="U11" s="982"/>
      <c r="V11" s="982"/>
      <c r="W11" s="970"/>
      <c r="X11" s="970"/>
      <c r="Y11" s="970"/>
      <c r="Z11" s="759"/>
      <c r="AA11" s="127" t="s">
        <v>134</v>
      </c>
      <c r="AB11" s="125"/>
      <c r="AC11" s="673"/>
      <c r="AD11" s="227"/>
      <c r="AE11" s="227"/>
      <c r="AF11" s="227"/>
      <c r="AG11" s="227"/>
      <c r="AH11" s="974"/>
      <c r="AI11" s="975"/>
      <c r="AJ11" s="975"/>
      <c r="AK11" s="975"/>
      <c r="AL11" s="975"/>
      <c r="AM11" s="24"/>
      <c r="AN11" s="560"/>
    </row>
    <row r="12" spans="1:40">
      <c r="A12" s="505">
        <f t="shared" si="0"/>
        <v>8</v>
      </c>
      <c r="B12" s="658"/>
      <c r="C12" s="235"/>
      <c r="D12" s="674"/>
      <c r="E12" s="674"/>
      <c r="F12" s="674"/>
      <c r="G12" s="674"/>
      <c r="H12" s="674"/>
      <c r="I12" s="674"/>
      <c r="J12" s="485" t="s">
        <v>265</v>
      </c>
      <c r="K12" s="765"/>
      <c r="L12" s="766"/>
      <c r="M12" s="766"/>
      <c r="N12" s="763"/>
      <c r="O12" s="763"/>
      <c r="P12" s="763"/>
      <c r="Q12" s="763"/>
      <c r="R12" s="763"/>
      <c r="S12" s="767"/>
      <c r="T12" s="768" t="s">
        <v>407</v>
      </c>
      <c r="U12" s="763"/>
      <c r="V12" s="763"/>
      <c r="W12" s="763"/>
      <c r="X12" s="763"/>
      <c r="Y12" s="764"/>
      <c r="Z12" s="124"/>
      <c r="AA12" s="504" t="s">
        <v>302</v>
      </c>
      <c r="AB12" s="24"/>
      <c r="AC12" s="24"/>
      <c r="AD12" s="150"/>
      <c r="AE12" s="150"/>
      <c r="AF12" s="150"/>
      <c r="AG12" s="150"/>
      <c r="AH12" s="150"/>
      <c r="AI12" s="150"/>
      <c r="AJ12" s="150"/>
      <c r="AK12" s="957"/>
      <c r="AL12" s="957"/>
      <c r="AM12" s="24"/>
      <c r="AN12" s="560"/>
    </row>
    <row r="13" spans="1:40">
      <c r="A13" s="505">
        <f>A12+1</f>
        <v>9</v>
      </c>
      <c r="B13" s="658"/>
      <c r="C13" s="236"/>
      <c r="D13" s="675"/>
      <c r="E13" s="675"/>
      <c r="F13" s="675"/>
      <c r="G13" s="675"/>
      <c r="H13" s="675"/>
      <c r="I13" s="675"/>
      <c r="J13" s="676" t="s">
        <v>131</v>
      </c>
      <c r="K13" s="921" t="s">
        <v>578</v>
      </c>
      <c r="L13" s="922"/>
      <c r="M13" s="923"/>
      <c r="N13" s="951"/>
      <c r="O13" s="952"/>
      <c r="P13" s="953"/>
      <c r="Q13" s="951"/>
      <c r="R13" s="952"/>
      <c r="S13" s="953"/>
      <c r="T13" s="769" t="s">
        <v>408</v>
      </c>
      <c r="U13" s="240"/>
      <c r="V13" s="240"/>
      <c r="W13" s="763"/>
      <c r="X13" s="763"/>
      <c r="Y13" s="764"/>
      <c r="Z13" s="228"/>
      <c r="AA13" s="651" t="s">
        <v>137</v>
      </c>
      <c r="AD13" s="331"/>
      <c r="AE13" s="331"/>
      <c r="AF13" s="331"/>
      <c r="AG13" s="331"/>
      <c r="AH13" s="331"/>
      <c r="AI13" s="955"/>
      <c r="AJ13" s="955"/>
      <c r="AK13" s="955"/>
      <c r="AL13" s="955"/>
      <c r="AM13" s="679"/>
      <c r="AN13" s="560"/>
    </row>
    <row r="14" spans="1:40">
      <c r="A14" s="505">
        <f t="shared" si="0"/>
        <v>10</v>
      </c>
      <c r="B14" s="658"/>
      <c r="C14" s="915" t="s">
        <v>413</v>
      </c>
      <c r="D14" s="916"/>
      <c r="E14" s="916"/>
      <c r="F14" s="916"/>
      <c r="G14" s="916"/>
      <c r="H14" s="916"/>
      <c r="I14" s="916"/>
      <c r="J14" s="917"/>
      <c r="K14" s="921"/>
      <c r="L14" s="922"/>
      <c r="M14" s="923"/>
      <c r="N14" s="951"/>
      <c r="O14" s="952"/>
      <c r="P14" s="953"/>
      <c r="Q14" s="951"/>
      <c r="R14" s="952"/>
      <c r="S14" s="953"/>
      <c r="T14" s="769" t="s">
        <v>409</v>
      </c>
      <c r="U14" s="763"/>
      <c r="V14" s="763"/>
      <c r="W14" s="763"/>
      <c r="X14" s="763"/>
      <c r="Y14" s="764"/>
      <c r="Z14" s="124"/>
      <c r="AA14" s="238" t="s">
        <v>446</v>
      </c>
      <c r="AB14" s="238"/>
      <c r="AC14" s="238"/>
      <c r="AD14" s="237"/>
      <c r="AE14" s="680"/>
      <c r="AF14" s="237"/>
      <c r="AG14" s="237"/>
      <c r="AH14" s="237"/>
      <c r="AI14" s="237"/>
      <c r="AJ14" s="237"/>
      <c r="AK14" s="967"/>
      <c r="AL14" s="967"/>
      <c r="AM14" s="24"/>
      <c r="AN14" s="560"/>
    </row>
    <row r="15" spans="1:40">
      <c r="A15" s="505">
        <f t="shared" si="0"/>
        <v>11</v>
      </c>
      <c r="B15" s="658"/>
      <c r="C15" s="236"/>
      <c r="D15" s="675"/>
      <c r="E15" s="675"/>
      <c r="F15" s="675"/>
      <c r="G15" s="675"/>
      <c r="H15" s="675"/>
      <c r="I15" s="675"/>
      <c r="J15" s="676" t="s">
        <v>132</v>
      </c>
      <c r="K15" s="921" t="s">
        <v>583</v>
      </c>
      <c r="L15" s="922"/>
      <c r="M15" s="923"/>
      <c r="N15" s="951"/>
      <c r="O15" s="952"/>
      <c r="P15" s="953"/>
      <c r="Q15" s="951"/>
      <c r="R15" s="952"/>
      <c r="S15" s="953"/>
      <c r="T15" s="956"/>
      <c r="U15" s="936"/>
      <c r="V15" s="936"/>
      <c r="W15" s="936"/>
      <c r="X15" s="936"/>
      <c r="Y15" s="936"/>
      <c r="Z15" s="760"/>
      <c r="AA15" s="677" t="s">
        <v>447</v>
      </c>
      <c r="AB15" s="677"/>
      <c r="AC15" s="677"/>
      <c r="AD15" s="681"/>
      <c r="AE15" s="681"/>
      <c r="AF15" s="681"/>
      <c r="AG15" s="237"/>
      <c r="AH15" s="237"/>
      <c r="AI15" s="237"/>
      <c r="AJ15" s="237"/>
      <c r="AK15" s="922"/>
      <c r="AL15" s="922"/>
      <c r="AM15" s="24"/>
      <c r="AN15" s="560"/>
    </row>
    <row r="16" spans="1:40">
      <c r="A16" s="505">
        <f t="shared" si="0"/>
        <v>12</v>
      </c>
      <c r="B16" s="658"/>
      <c r="C16" s="682"/>
      <c r="D16" s="683"/>
      <c r="E16" s="683"/>
      <c r="F16" s="683"/>
      <c r="G16" s="683"/>
      <c r="H16" s="683"/>
      <c r="I16" s="683"/>
      <c r="J16" s="684" t="s">
        <v>133</v>
      </c>
      <c r="K16" s="924" t="s">
        <v>581</v>
      </c>
      <c r="L16" s="925"/>
      <c r="M16" s="926"/>
      <c r="N16" s="964"/>
      <c r="O16" s="965"/>
      <c r="P16" s="966"/>
      <c r="Q16" s="964"/>
      <c r="R16" s="965"/>
      <c r="S16" s="966"/>
      <c r="T16" s="956"/>
      <c r="U16" s="936"/>
      <c r="V16" s="936"/>
      <c r="W16" s="936"/>
      <c r="X16" s="936"/>
      <c r="Y16" s="936"/>
      <c r="Z16" s="761"/>
      <c r="AA16" s="484" t="s">
        <v>571</v>
      </c>
      <c r="AB16" s="484"/>
      <c r="AC16" s="678"/>
      <c r="AD16" s="681"/>
      <c r="AE16" s="531"/>
      <c r="AF16" s="531"/>
      <c r="AG16" s="685"/>
      <c r="AH16" s="680"/>
      <c r="AI16" s="150"/>
      <c r="AJ16" s="237"/>
      <c r="AK16" s="958"/>
      <c r="AL16" s="959"/>
      <c r="AM16" s="24"/>
      <c r="AN16" s="560"/>
    </row>
    <row r="17" spans="1:62" ht="3" customHeight="1">
      <c r="A17" s="505"/>
      <c r="B17" s="668"/>
      <c r="N17" s="936"/>
      <c r="O17" s="936"/>
      <c r="P17" s="936"/>
      <c r="Q17" s="936"/>
      <c r="R17" s="936"/>
      <c r="S17" s="936"/>
      <c r="T17" s="936"/>
      <c r="U17" s="936"/>
      <c r="V17" s="936"/>
      <c r="W17" s="963"/>
      <c r="X17" s="963"/>
      <c r="Y17" s="963"/>
      <c r="Z17" s="762"/>
      <c r="AM17" s="13"/>
      <c r="AN17" s="584"/>
    </row>
    <row r="18" spans="1:62">
      <c r="A18" s="505">
        <f>A16+1</f>
        <v>13</v>
      </c>
      <c r="B18" s="653"/>
      <c r="C18" s="960" t="s">
        <v>429</v>
      </c>
      <c r="D18" s="961"/>
      <c r="E18" s="961"/>
      <c r="F18" s="961"/>
      <c r="G18" s="961"/>
      <c r="H18" s="961"/>
      <c r="I18" s="961"/>
      <c r="J18" s="961"/>
      <c r="K18" s="961"/>
      <c r="L18" s="961"/>
      <c r="M18" s="961"/>
      <c r="N18" s="961"/>
      <c r="O18" s="961"/>
      <c r="P18" s="961"/>
      <c r="Q18" s="961"/>
      <c r="R18" s="961"/>
      <c r="S18" s="961"/>
      <c r="T18" s="961"/>
      <c r="U18" s="961"/>
      <c r="V18" s="961"/>
      <c r="W18" s="961"/>
      <c r="X18" s="961"/>
      <c r="Y18" s="962"/>
      <c r="Z18" s="124"/>
      <c r="AA18" s="580" t="s">
        <v>138</v>
      </c>
      <c r="AB18" s="580"/>
      <c r="AC18" s="580"/>
      <c r="AD18" s="531"/>
      <c r="AE18" s="531"/>
      <c r="AF18" s="531"/>
      <c r="AG18" s="685"/>
      <c r="AH18" s="680"/>
      <c r="AI18" s="150"/>
      <c r="AJ18" s="680"/>
      <c r="AK18" s="958"/>
      <c r="AL18" s="959"/>
      <c r="AM18" s="24"/>
      <c r="AN18" s="586"/>
    </row>
    <row r="19" spans="1:62">
      <c r="A19" s="505">
        <f t="shared" si="0"/>
        <v>14</v>
      </c>
      <c r="B19" s="658"/>
      <c r="C19" s="686"/>
      <c r="D19" s="687"/>
      <c r="E19" s="687"/>
      <c r="F19" s="687"/>
      <c r="G19" s="687"/>
      <c r="H19" s="687"/>
      <c r="I19" s="687"/>
      <c r="J19" s="687"/>
      <c r="K19" s="937" t="s">
        <v>122</v>
      </c>
      <c r="L19" s="938"/>
      <c r="M19" s="939"/>
      <c r="N19" s="937" t="s">
        <v>123</v>
      </c>
      <c r="O19" s="938"/>
      <c r="P19" s="939"/>
      <c r="Q19" s="937" t="s">
        <v>124</v>
      </c>
      <c r="R19" s="938"/>
      <c r="S19" s="939"/>
      <c r="T19" s="937" t="s">
        <v>125</v>
      </c>
      <c r="U19" s="938"/>
      <c r="V19" s="939"/>
      <c r="W19" s="937" t="s">
        <v>126</v>
      </c>
      <c r="X19" s="938"/>
      <c r="Y19" s="939"/>
      <c r="Z19" s="24"/>
      <c r="AA19" s="785" t="s">
        <v>543</v>
      </c>
      <c r="AB19" s="484"/>
      <c r="AC19" s="484"/>
      <c r="AD19" s="678"/>
      <c r="AE19" s="482"/>
      <c r="AF19" s="482"/>
      <c r="AG19" s="482"/>
      <c r="AH19" s="482"/>
      <c r="AI19" s="482"/>
      <c r="AJ19" s="482"/>
      <c r="AK19" s="958"/>
      <c r="AL19" s="959"/>
      <c r="AM19" s="24"/>
      <c r="AN19" s="560"/>
      <c r="AP19" s="3"/>
      <c r="AQ19" s="3"/>
      <c r="AR19" s="3"/>
      <c r="AS19" s="3"/>
      <c r="AT19" s="3"/>
      <c r="AU19" s="3"/>
      <c r="AV19" s="3"/>
      <c r="AW19" s="3"/>
      <c r="AX19" s="3"/>
      <c r="AY19" s="3"/>
    </row>
    <row r="20" spans="1:62">
      <c r="A20" s="505">
        <f t="shared" si="0"/>
        <v>15</v>
      </c>
      <c r="B20" s="658"/>
      <c r="C20" s="235"/>
      <c r="D20" s="674"/>
      <c r="E20" s="674"/>
      <c r="F20" s="674"/>
      <c r="G20" s="674"/>
      <c r="H20" s="674"/>
      <c r="I20" s="674"/>
      <c r="J20" s="756" t="s">
        <v>264</v>
      </c>
      <c r="K20" s="688"/>
      <c r="L20" s="638"/>
      <c r="M20" s="689"/>
      <c r="N20" s="948" t="s">
        <v>566</v>
      </c>
      <c r="O20" s="949"/>
      <c r="P20" s="949"/>
      <c r="Q20" s="949"/>
      <c r="R20" s="949"/>
      <c r="S20" s="949"/>
      <c r="T20" s="949"/>
      <c r="U20" s="949"/>
      <c r="V20" s="949"/>
      <c r="W20" s="949"/>
      <c r="X20" s="949"/>
      <c r="Y20" s="950"/>
      <c r="Z20" s="24"/>
      <c r="AA20" s="785" t="s">
        <v>544</v>
      </c>
      <c r="AB20" s="483"/>
      <c r="AC20" s="483"/>
      <c r="AD20" s="483"/>
      <c r="AE20" s="483"/>
      <c r="AF20" s="483"/>
      <c r="AG20" s="483"/>
      <c r="AH20" s="483"/>
      <c r="AI20" s="483"/>
      <c r="AJ20" s="483"/>
      <c r="AK20" s="958"/>
      <c r="AL20" s="959"/>
      <c r="AM20" s="24"/>
      <c r="AN20" s="560"/>
    </row>
    <row r="21" spans="1:62">
      <c r="A21" s="505">
        <f t="shared" si="0"/>
        <v>16</v>
      </c>
      <c r="B21" s="658"/>
      <c r="C21" s="228"/>
      <c r="D21" s="238"/>
      <c r="E21" s="238"/>
      <c r="F21" s="238"/>
      <c r="G21" s="238"/>
      <c r="H21" s="238"/>
      <c r="I21" s="238"/>
      <c r="J21" s="755" t="s">
        <v>130</v>
      </c>
      <c r="K21" s="940" t="s">
        <v>577</v>
      </c>
      <c r="L21" s="941"/>
      <c r="M21" s="942"/>
      <c r="N21" s="943"/>
      <c r="O21" s="943"/>
      <c r="P21" s="943"/>
      <c r="Q21" s="943"/>
      <c r="R21" s="943"/>
      <c r="S21" s="943"/>
      <c r="T21" s="943"/>
      <c r="U21" s="943"/>
      <c r="V21" s="943"/>
      <c r="W21" s="943"/>
      <c r="X21" s="943"/>
      <c r="Y21" s="943"/>
      <c r="Z21" s="24"/>
      <c r="AA21" s="483"/>
      <c r="AB21" s="483"/>
      <c r="AC21" s="483"/>
      <c r="AD21" s="483"/>
      <c r="AE21" s="483"/>
      <c r="AF21" s="483"/>
      <c r="AG21" s="483"/>
      <c r="AH21" s="483"/>
      <c r="AI21" s="483"/>
      <c r="AJ21" s="483"/>
      <c r="AK21" s="690"/>
      <c r="AL21" s="237"/>
      <c r="AM21" s="24"/>
      <c r="AN21" s="560"/>
      <c r="AP21" s="483"/>
      <c r="AQ21" s="483"/>
      <c r="AR21" s="483"/>
      <c r="AS21" s="483"/>
      <c r="AT21" s="483"/>
      <c r="AU21" s="483"/>
      <c r="AV21" s="483"/>
      <c r="AW21" s="483"/>
      <c r="AX21" s="483"/>
      <c r="AY21" s="483"/>
    </row>
    <row r="22" spans="1:62">
      <c r="A22" s="505">
        <f t="shared" si="0"/>
        <v>17</v>
      </c>
      <c r="B22" s="658"/>
      <c r="C22" s="236"/>
      <c r="D22" s="675"/>
      <c r="E22" s="675"/>
      <c r="F22" s="675"/>
      <c r="G22" s="675"/>
      <c r="H22" s="675"/>
      <c r="I22" s="675"/>
      <c r="J22" s="676" t="s">
        <v>557</v>
      </c>
      <c r="K22" s="940" t="s">
        <v>580</v>
      </c>
      <c r="L22" s="941"/>
      <c r="M22" s="942"/>
      <c r="N22" s="943"/>
      <c r="O22" s="943"/>
      <c r="P22" s="943"/>
      <c r="Q22" s="947"/>
      <c r="R22" s="947"/>
      <c r="S22" s="947"/>
      <c r="T22" s="943"/>
      <c r="U22" s="943"/>
      <c r="V22" s="943"/>
      <c r="W22" s="943"/>
      <c r="X22" s="943"/>
      <c r="Y22" s="943"/>
      <c r="Z22" s="24"/>
      <c r="AA22" s="691"/>
      <c r="AB22" s="386"/>
      <c r="AC22" s="386"/>
      <c r="AD22" s="386"/>
      <c r="AE22" s="386"/>
      <c r="AF22" s="386"/>
      <c r="AG22" s="386"/>
      <c r="AH22" s="386"/>
      <c r="AI22" s="386"/>
      <c r="AJ22" s="386"/>
      <c r="AK22" s="386"/>
      <c r="AL22" s="386"/>
      <c r="AM22" s="24"/>
      <c r="AN22" s="560"/>
    </row>
    <row r="23" spans="1:62">
      <c r="A23" s="505">
        <f t="shared" si="0"/>
        <v>18</v>
      </c>
      <c r="B23" s="658"/>
      <c r="C23" s="236"/>
      <c r="D23" s="675"/>
      <c r="E23" s="675"/>
      <c r="F23" s="675"/>
      <c r="G23" s="675"/>
      <c r="H23" s="675"/>
      <c r="I23" s="675"/>
      <c r="J23" s="676" t="s">
        <v>428</v>
      </c>
      <c r="K23" s="940" t="s">
        <v>578</v>
      </c>
      <c r="L23" s="941"/>
      <c r="M23" s="942"/>
      <c r="N23" s="943"/>
      <c r="O23" s="943"/>
      <c r="P23" s="943"/>
      <c r="Q23" s="943"/>
      <c r="R23" s="943"/>
      <c r="S23" s="943"/>
      <c r="T23" s="943"/>
      <c r="U23" s="943"/>
      <c r="V23" s="943"/>
      <c r="W23" s="943"/>
      <c r="X23" s="943"/>
      <c r="Y23" s="943"/>
      <c r="Z23" s="24"/>
      <c r="AA23" s="692"/>
      <c r="AB23" s="386"/>
      <c r="AC23" s="386"/>
      <c r="AD23" s="386"/>
      <c r="AE23" s="386"/>
      <c r="AF23" s="386"/>
      <c r="AG23" s="386"/>
      <c r="AH23" s="386"/>
      <c r="AI23" s="386"/>
      <c r="AJ23" s="386"/>
      <c r="AK23" s="386"/>
      <c r="AL23" s="386"/>
      <c r="AM23" s="24"/>
      <c r="AN23" s="560"/>
    </row>
    <row r="24" spans="1:62">
      <c r="A24" s="505">
        <f t="shared" si="0"/>
        <v>19</v>
      </c>
      <c r="B24" s="658"/>
      <c r="C24" s="236"/>
      <c r="D24" s="675"/>
      <c r="E24" s="675"/>
      <c r="F24" s="675"/>
      <c r="G24" s="675"/>
      <c r="H24" s="675"/>
      <c r="I24" s="675"/>
      <c r="J24" s="676" t="s">
        <v>127</v>
      </c>
      <c r="K24" s="940" t="s">
        <v>578</v>
      </c>
      <c r="L24" s="941"/>
      <c r="M24" s="942"/>
      <c r="N24" s="943"/>
      <c r="O24" s="943"/>
      <c r="P24" s="943"/>
      <c r="Q24" s="943"/>
      <c r="R24" s="943"/>
      <c r="S24" s="943"/>
      <c r="T24" s="943"/>
      <c r="U24" s="943"/>
      <c r="V24" s="943"/>
      <c r="W24" s="943"/>
      <c r="X24" s="943"/>
      <c r="Y24" s="943"/>
      <c r="Z24" s="24"/>
      <c r="AA24" s="386"/>
      <c r="AB24" s="386"/>
      <c r="AC24" s="386"/>
      <c r="AD24" s="386"/>
      <c r="AE24" s="386"/>
      <c r="AF24" s="386"/>
      <c r="AG24" s="386"/>
      <c r="AH24" s="386"/>
      <c r="AI24" s="386"/>
      <c r="AJ24" s="386"/>
      <c r="AK24" s="386"/>
      <c r="AL24" s="386"/>
      <c r="AM24" s="24"/>
      <c r="AN24" s="560"/>
    </row>
    <row r="25" spans="1:62">
      <c r="A25" s="505">
        <f t="shared" si="0"/>
        <v>20</v>
      </c>
      <c r="B25" s="658"/>
      <c r="C25" s="915" t="s">
        <v>128</v>
      </c>
      <c r="D25" s="916"/>
      <c r="E25" s="916"/>
      <c r="F25" s="916"/>
      <c r="G25" s="916"/>
      <c r="H25" s="916"/>
      <c r="I25" s="916"/>
      <c r="J25" s="917"/>
      <c r="K25" s="940" t="s">
        <v>579</v>
      </c>
      <c r="L25" s="941"/>
      <c r="M25" s="942"/>
      <c r="N25" s="951"/>
      <c r="O25" s="952"/>
      <c r="P25" s="953"/>
      <c r="Q25" s="947"/>
      <c r="R25" s="947"/>
      <c r="S25" s="947"/>
      <c r="T25" s="951"/>
      <c r="U25" s="952"/>
      <c r="V25" s="953"/>
      <c r="W25" s="951"/>
      <c r="X25" s="952"/>
      <c r="Y25" s="953"/>
      <c r="Z25" s="693"/>
      <c r="AA25" s="483"/>
      <c r="AB25" s="483"/>
      <c r="AC25" s="483"/>
      <c r="AD25" s="483"/>
      <c r="AE25" s="483"/>
      <c r="AF25" s="483"/>
      <c r="AG25" s="483"/>
      <c r="AH25" s="483"/>
      <c r="AI25" s="483"/>
      <c r="AJ25" s="483"/>
      <c r="AK25" s="483"/>
      <c r="AL25" s="483"/>
      <c r="AM25" s="24"/>
      <c r="AN25" s="560"/>
    </row>
    <row r="26" spans="1:62">
      <c r="A26" s="505">
        <f t="shared" si="0"/>
        <v>21</v>
      </c>
      <c r="B26" s="658"/>
      <c r="C26" s="915" t="s">
        <v>129</v>
      </c>
      <c r="D26" s="916"/>
      <c r="E26" s="916"/>
      <c r="F26" s="916"/>
      <c r="G26" s="916"/>
      <c r="H26" s="916"/>
      <c r="I26" s="916"/>
      <c r="J26" s="917"/>
      <c r="K26" s="921" t="s">
        <v>140</v>
      </c>
      <c r="L26" s="922"/>
      <c r="M26" s="923"/>
      <c r="N26" s="951"/>
      <c r="O26" s="952"/>
      <c r="P26" s="953"/>
      <c r="Q26" s="954"/>
      <c r="R26" s="954"/>
      <c r="S26" s="954"/>
      <c r="T26" s="951"/>
      <c r="U26" s="952"/>
      <c r="V26" s="953"/>
      <c r="W26" s="951"/>
      <c r="X26" s="952"/>
      <c r="Y26" s="953"/>
      <c r="Z26" s="693"/>
      <c r="AA26" s="483"/>
      <c r="AB26" s="483"/>
      <c r="AC26" s="483"/>
      <c r="AD26" s="483"/>
      <c r="AE26" s="483"/>
      <c r="AF26" s="483"/>
      <c r="AG26" s="483"/>
      <c r="AH26" s="483"/>
      <c r="AI26" s="483"/>
      <c r="AJ26" s="483"/>
      <c r="AK26" s="483"/>
      <c r="AL26" s="483"/>
      <c r="AM26" s="24"/>
      <c r="AN26" s="560"/>
    </row>
    <row r="27" spans="1:62">
      <c r="A27" s="505">
        <f t="shared" si="0"/>
        <v>22</v>
      </c>
      <c r="B27" s="658"/>
      <c r="C27" s="915" t="s">
        <v>382</v>
      </c>
      <c r="D27" s="916"/>
      <c r="E27" s="916"/>
      <c r="F27" s="916"/>
      <c r="G27" s="916"/>
      <c r="H27" s="916"/>
      <c r="I27" s="916"/>
      <c r="J27" s="917"/>
      <c r="K27" s="921" t="s">
        <v>140</v>
      </c>
      <c r="L27" s="922"/>
      <c r="M27" s="923"/>
      <c r="N27" s="944"/>
      <c r="O27" s="945"/>
      <c r="P27" s="946"/>
      <c r="Q27" s="954"/>
      <c r="R27" s="954"/>
      <c r="S27" s="954"/>
      <c r="T27" s="944"/>
      <c r="U27" s="945"/>
      <c r="V27" s="946"/>
      <c r="W27" s="944"/>
      <c r="X27" s="945"/>
      <c r="Y27" s="946"/>
      <c r="Z27" s="693"/>
      <c r="AA27" s="483"/>
      <c r="AB27" s="483"/>
      <c r="AC27" s="483"/>
      <c r="AD27" s="483"/>
      <c r="AE27" s="483"/>
      <c r="AF27" s="483"/>
      <c r="AG27" s="483"/>
      <c r="AH27" s="483"/>
      <c r="AI27" s="483"/>
      <c r="AJ27" s="483"/>
      <c r="AK27" s="483"/>
      <c r="AL27" s="483"/>
      <c r="AM27" s="24"/>
      <c r="AN27" s="560"/>
    </row>
    <row r="28" spans="1:62">
      <c r="A28" s="505">
        <f t="shared" si="0"/>
        <v>23</v>
      </c>
      <c r="B28" s="668"/>
      <c r="C28" s="918" t="s">
        <v>179</v>
      </c>
      <c r="D28" s="919"/>
      <c r="E28" s="919"/>
      <c r="F28" s="919"/>
      <c r="G28" s="919"/>
      <c r="H28" s="919"/>
      <c r="I28" s="919"/>
      <c r="J28" s="920"/>
      <c r="K28" s="924" t="s">
        <v>582</v>
      </c>
      <c r="L28" s="925"/>
      <c r="M28" s="926"/>
      <c r="N28" s="944"/>
      <c r="O28" s="945"/>
      <c r="P28" s="946"/>
      <c r="Q28" s="1007"/>
      <c r="R28" s="1007"/>
      <c r="S28" s="1007"/>
      <c r="T28" s="944"/>
      <c r="U28" s="945"/>
      <c r="V28" s="946"/>
      <c r="W28" s="944"/>
      <c r="X28" s="945"/>
      <c r="Y28" s="946"/>
      <c r="Z28" s="693"/>
      <c r="AA28" s="483"/>
      <c r="AB28" s="483"/>
      <c r="AC28" s="483"/>
      <c r="AD28" s="483"/>
      <c r="AE28" s="483"/>
      <c r="AF28" s="483"/>
      <c r="AG28" s="483"/>
      <c r="AH28" s="483"/>
      <c r="AI28" s="483"/>
      <c r="AJ28" s="483"/>
      <c r="AK28" s="483"/>
      <c r="AL28" s="483"/>
      <c r="AM28" s="24"/>
      <c r="AN28" s="584"/>
    </row>
    <row r="29" spans="1:62" ht="4.9000000000000004" customHeight="1">
      <c r="A29" s="505"/>
      <c r="B29" s="653"/>
      <c r="C29" s="226"/>
      <c r="D29" s="694"/>
      <c r="E29" s="695"/>
      <c r="F29" s="33"/>
      <c r="G29" s="226"/>
      <c r="H29" s="694"/>
      <c r="I29" s="695"/>
      <c r="J29" s="33"/>
      <c r="K29" s="33"/>
      <c r="L29" s="226"/>
      <c r="M29" s="694"/>
      <c r="N29" s="484"/>
      <c r="O29" s="484"/>
      <c r="P29" s="484"/>
      <c r="Q29" s="484"/>
      <c r="R29" s="484"/>
      <c r="S29" s="677"/>
      <c r="T29" s="677"/>
      <c r="U29" s="238"/>
      <c r="V29" s="226"/>
      <c r="W29" s="226"/>
      <c r="X29" s="226"/>
      <c r="Y29" s="226"/>
      <c r="Z29" s="226"/>
      <c r="AA29" s="226"/>
      <c r="AB29" s="226"/>
      <c r="AC29" s="226"/>
      <c r="AD29" s="226"/>
      <c r="AE29" s="226"/>
      <c r="AF29" s="226"/>
      <c r="AG29" s="226"/>
      <c r="AH29" s="226"/>
      <c r="AI29" s="226"/>
      <c r="AJ29" s="226"/>
      <c r="AK29" s="226"/>
      <c r="AL29" s="226"/>
      <c r="AM29" s="24"/>
      <c r="AN29" s="586"/>
    </row>
    <row r="30" spans="1:62">
      <c r="A30" s="505">
        <f>A28+1</f>
        <v>24</v>
      </c>
      <c r="B30" s="658"/>
      <c r="C30" s="929" t="s">
        <v>30</v>
      </c>
      <c r="D30" s="930"/>
      <c r="E30" s="930"/>
      <c r="F30" s="930"/>
      <c r="G30" s="930"/>
      <c r="H30" s="930"/>
      <c r="I30" s="930"/>
      <c r="J30" s="930"/>
      <c r="K30" s="930"/>
      <c r="L30" s="930"/>
      <c r="M30" s="930"/>
      <c r="N30" s="930"/>
      <c r="O30" s="930"/>
      <c r="P30" s="930"/>
      <c r="Q30" s="930"/>
      <c r="R30" s="930"/>
      <c r="S30" s="930"/>
      <c r="T30" s="930"/>
      <c r="U30" s="930"/>
      <c r="V30" s="930"/>
      <c r="W30" s="930"/>
      <c r="X30" s="930"/>
      <c r="Y30" s="930"/>
      <c r="Z30" s="930"/>
      <c r="AA30" s="930"/>
      <c r="AB30" s="930"/>
      <c r="AC30" s="930"/>
      <c r="AD30" s="930"/>
      <c r="AE30" s="930"/>
      <c r="AF30" s="930"/>
      <c r="AG30" s="930"/>
      <c r="AH30" s="930"/>
      <c r="AI30" s="930"/>
      <c r="AJ30" s="930"/>
      <c r="AK30" s="930"/>
      <c r="AL30" s="930"/>
      <c r="AM30" s="931"/>
      <c r="AN30" s="560"/>
      <c r="BJ30" s="112"/>
    </row>
    <row r="31" spans="1:62">
      <c r="A31" s="505">
        <f t="shared" ref="A31:A68" si="1">A30+1</f>
        <v>25</v>
      </c>
      <c r="B31" s="658"/>
      <c r="C31" s="696" t="s">
        <v>31</v>
      </c>
      <c r="D31" s="225"/>
      <c r="E31" s="225"/>
      <c r="F31" s="225"/>
      <c r="G31" s="225"/>
      <c r="H31" s="225"/>
      <c r="I31" s="225"/>
      <c r="J31" s="225"/>
      <c r="K31" s="225"/>
      <c r="L31" s="225"/>
      <c r="M31" s="225"/>
      <c r="N31" s="225"/>
      <c r="O31" s="225"/>
      <c r="P31" s="225"/>
      <c r="Q31" s="225"/>
      <c r="R31" s="225"/>
      <c r="S31" s="225"/>
      <c r="T31" s="742"/>
      <c r="U31" s="337" t="s">
        <v>202</v>
      </c>
      <c r="V31" s="719"/>
      <c r="W31" s="719"/>
      <c r="X31" s="719"/>
      <c r="Y31" s="719"/>
      <c r="Z31" s="719"/>
      <c r="AA31" s="719"/>
      <c r="AB31" s="719"/>
      <c r="AC31" s="719"/>
      <c r="AD31" s="719"/>
      <c r="AE31" s="719"/>
      <c r="AF31" s="719"/>
      <c r="AG31" s="719"/>
      <c r="AH31" s="719"/>
      <c r="AI31" s="719"/>
      <c r="AJ31" s="719"/>
      <c r="AK31" s="719"/>
      <c r="AM31" s="677"/>
      <c r="AN31" s="560"/>
      <c r="BJ31" s="484"/>
    </row>
    <row r="32" spans="1:62">
      <c r="A32" s="505">
        <f t="shared" si="1"/>
        <v>26</v>
      </c>
      <c r="B32" s="658"/>
      <c r="C32" s="225"/>
      <c r="D32" s="225"/>
      <c r="E32" s="913"/>
      <c r="F32" s="913"/>
      <c r="G32" s="913"/>
      <c r="H32" s="913"/>
      <c r="I32" s="333"/>
      <c r="J32" s="913"/>
      <c r="K32" s="913"/>
      <c r="L32" s="913"/>
      <c r="M32" s="913"/>
      <c r="N32" s="333"/>
      <c r="O32" s="935"/>
      <c r="P32" s="935"/>
      <c r="Q32" s="935"/>
      <c r="R32" s="935"/>
      <c r="S32" s="935"/>
      <c r="T32" s="699"/>
      <c r="U32" s="719"/>
      <c r="V32" s="489"/>
      <c r="W32" s="489"/>
      <c r="X32" s="489"/>
      <c r="Y32" s="489"/>
      <c r="Z32" s="909" t="s">
        <v>203</v>
      </c>
      <c r="AA32" s="909"/>
      <c r="AB32" s="338"/>
      <c r="AC32" s="247"/>
      <c r="AD32" s="909" t="s">
        <v>204</v>
      </c>
      <c r="AE32" s="909"/>
      <c r="AF32" s="910"/>
      <c r="AG32" s="908" t="s">
        <v>205</v>
      </c>
      <c r="AH32" s="909"/>
      <c r="AI32" s="910"/>
      <c r="AJ32" s="908"/>
      <c r="AK32" s="909"/>
      <c r="AM32" s="677"/>
      <c r="AN32" s="560"/>
    </row>
    <row r="33" spans="1:62">
      <c r="A33" s="505">
        <f t="shared" si="1"/>
        <v>27</v>
      </c>
      <c r="B33" s="658"/>
      <c r="C33" s="696" t="s">
        <v>139</v>
      </c>
      <c r="D33" s="694"/>
      <c r="E33" s="385"/>
      <c r="F33" s="385"/>
      <c r="G33" s="226"/>
      <c r="H33" s="927"/>
      <c r="I33" s="928"/>
      <c r="J33" s="928"/>
      <c r="K33" s="928"/>
      <c r="L33" s="385"/>
      <c r="M33" s="334" t="s">
        <v>140</v>
      </c>
      <c r="N33" s="933" t="s">
        <v>189</v>
      </c>
      <c r="O33" s="933"/>
      <c r="P33" s="933"/>
      <c r="Q33" s="933"/>
      <c r="R33" s="933"/>
      <c r="S33" s="933"/>
      <c r="T33" s="934"/>
      <c r="U33" s="719"/>
      <c r="V33" s="489" t="s">
        <v>206</v>
      </c>
      <c r="W33" s="489"/>
      <c r="X33" s="801" t="s">
        <v>577</v>
      </c>
      <c r="Y33" s="711"/>
      <c r="Z33" s="894"/>
      <c r="AA33" s="894"/>
      <c r="AB33" s="719"/>
      <c r="AC33" s="723" t="s">
        <v>207</v>
      </c>
      <c r="AD33" s="894"/>
      <c r="AE33" s="894"/>
      <c r="AF33" s="912"/>
      <c r="AG33" s="911"/>
      <c r="AH33" s="894"/>
      <c r="AI33" s="912"/>
      <c r="AJ33" s="911"/>
      <c r="AK33" s="894"/>
      <c r="AM33" s="679"/>
      <c r="AN33" s="560"/>
      <c r="BJ33" s="225"/>
    </row>
    <row r="34" spans="1:62">
      <c r="A34" s="505">
        <f t="shared" si="1"/>
        <v>28</v>
      </c>
      <c r="B34" s="658"/>
      <c r="C34" s="335" t="s">
        <v>32</v>
      </c>
      <c r="D34" s="226"/>
      <c r="E34" s="385"/>
      <c r="F34" s="385"/>
      <c r="G34" s="385"/>
      <c r="H34" s="385"/>
      <c r="I34" s="385"/>
      <c r="J34" s="385"/>
      <c r="K34" s="385"/>
      <c r="L34" s="385"/>
      <c r="M34" s="677"/>
      <c r="N34" s="677" t="s">
        <v>423</v>
      </c>
      <c r="O34" s="677"/>
      <c r="P34" s="677"/>
      <c r="Q34" s="237" t="str">
        <f>IF(Page1!$T$9="Customary","DIVISION","ZONE")</f>
        <v>ZONE</v>
      </c>
      <c r="R34" s="932"/>
      <c r="S34" s="932"/>
      <c r="T34" s="662"/>
      <c r="U34" s="740"/>
      <c r="V34" s="489" t="s">
        <v>208</v>
      </c>
      <c r="W34" s="489"/>
      <c r="X34" s="801" t="s">
        <v>579</v>
      </c>
      <c r="Y34" s="491"/>
      <c r="Z34" s="894"/>
      <c r="AA34" s="894"/>
      <c r="AB34" s="719"/>
      <c r="AC34" s="723" t="s">
        <v>209</v>
      </c>
      <c r="AD34" s="898"/>
      <c r="AE34" s="898"/>
      <c r="AF34" s="906"/>
      <c r="AG34" s="897"/>
      <c r="AH34" s="898"/>
      <c r="AI34" s="906"/>
      <c r="AJ34" s="897"/>
      <c r="AK34" s="898"/>
      <c r="AM34" s="677"/>
      <c r="AN34" s="560"/>
      <c r="AR34" s="786"/>
      <c r="BJ34" s="225"/>
    </row>
    <row r="35" spans="1:62">
      <c r="A35" s="505">
        <f t="shared" si="1"/>
        <v>29</v>
      </c>
      <c r="B35" s="658"/>
      <c r="C35" s="704"/>
      <c r="E35" s="237" t="s">
        <v>185</v>
      </c>
      <c r="F35" s="896"/>
      <c r="G35" s="896"/>
      <c r="H35" s="896"/>
      <c r="I35" s="896"/>
      <c r="J35" s="914"/>
      <c r="K35" s="896"/>
      <c r="L35" s="896"/>
      <c r="M35" s="896"/>
      <c r="N35" s="662"/>
      <c r="O35" s="662"/>
      <c r="P35" s="225"/>
      <c r="Q35" s="237" t="s">
        <v>212</v>
      </c>
      <c r="R35" s="896"/>
      <c r="S35" s="896"/>
      <c r="T35" s="662"/>
      <c r="U35" s="741"/>
      <c r="V35" s="489" t="s">
        <v>210</v>
      </c>
      <c r="W35" s="489"/>
      <c r="X35" s="489"/>
      <c r="Y35" s="894"/>
      <c r="Z35" s="894"/>
      <c r="AA35" s="894"/>
      <c r="AB35" s="894"/>
      <c r="AC35" s="894"/>
      <c r="AD35" s="894"/>
      <c r="AE35" s="894"/>
      <c r="AF35" s="725"/>
      <c r="AG35" s="725"/>
      <c r="AH35" s="725"/>
      <c r="AI35" s="725"/>
      <c r="AJ35" s="725"/>
      <c r="AK35" s="725"/>
      <c r="AM35" s="677"/>
      <c r="AN35" s="560"/>
      <c r="AR35" s="705"/>
    </row>
    <row r="36" spans="1:62">
      <c r="A36" s="505">
        <f t="shared" si="1"/>
        <v>30</v>
      </c>
      <c r="B36" s="658"/>
      <c r="C36" s="337" t="s">
        <v>190</v>
      </c>
      <c r="D36" s="489"/>
      <c r="E36" s="662"/>
      <c r="F36" s="662"/>
      <c r="G36" s="662"/>
      <c r="H36" s="662"/>
      <c r="I36" s="662"/>
      <c r="J36" s="662"/>
      <c r="K36" s="662"/>
      <c r="L36" s="662"/>
      <c r="M36" s="662"/>
      <c r="N36" s="662"/>
      <c r="O36" s="662"/>
      <c r="P36" s="662"/>
      <c r="Q36" s="1009"/>
      <c r="R36" s="1009"/>
      <c r="S36" s="662"/>
      <c r="T36" s="699"/>
      <c r="V36" s="225" t="s">
        <v>279</v>
      </c>
      <c r="AI36" s="894"/>
      <c r="AJ36" s="894"/>
      <c r="AK36" s="225" t="s">
        <v>280</v>
      </c>
      <c r="AM36" s="677"/>
      <c r="AN36" s="560"/>
      <c r="BJ36" s="385"/>
    </row>
    <row r="37" spans="1:62">
      <c r="A37" s="505">
        <f t="shared" si="1"/>
        <v>31</v>
      </c>
      <c r="B37" s="658"/>
      <c r="C37" s="499" t="s">
        <v>141</v>
      </c>
      <c r="D37" s="662"/>
      <c r="E37" s="662"/>
      <c r="F37" s="662"/>
      <c r="G37" s="662"/>
      <c r="H37" s="662"/>
      <c r="I37" s="907"/>
      <c r="J37" s="907"/>
      <c r="K37" s="508" t="s">
        <v>140</v>
      </c>
      <c r="L37" s="662"/>
      <c r="M37" s="662"/>
      <c r="N37" s="662"/>
      <c r="O37" s="662"/>
      <c r="P37" s="706" t="s">
        <v>142</v>
      </c>
      <c r="Q37" s="907"/>
      <c r="R37" s="907"/>
      <c r="S37" s="707" t="s">
        <v>584</v>
      </c>
      <c r="T37" s="708"/>
      <c r="U37" s="337" t="s">
        <v>211</v>
      </c>
      <c r="V37" s="489"/>
      <c r="W37" s="489"/>
      <c r="X37" s="489"/>
      <c r="Y37" s="489"/>
      <c r="Z37" s="489"/>
      <c r="AA37" s="490" t="s">
        <v>207</v>
      </c>
      <c r="AB37" s="489"/>
      <c r="AC37" s="894"/>
      <c r="AD37" s="894"/>
      <c r="AE37" s="801" t="s">
        <v>579</v>
      </c>
      <c r="AF37" s="489"/>
      <c r="AG37" s="489" t="s">
        <v>209</v>
      </c>
      <c r="AH37" s="491"/>
      <c r="AI37" s="894"/>
      <c r="AJ37" s="894"/>
      <c r="AK37" s="801" t="s">
        <v>579</v>
      </c>
      <c r="AM37" s="24"/>
      <c r="AN37" s="560"/>
      <c r="BJ37" s="385"/>
    </row>
    <row r="38" spans="1:62">
      <c r="A38" s="505">
        <f t="shared" si="1"/>
        <v>32</v>
      </c>
      <c r="B38" s="658"/>
      <c r="C38" s="489" t="s">
        <v>188</v>
      </c>
      <c r="D38" s="489"/>
      <c r="E38" s="489"/>
      <c r="F38" s="489"/>
      <c r="G38" s="489"/>
      <c r="H38" s="489"/>
      <c r="I38" s="489"/>
      <c r="J38" s="489"/>
      <c r="K38" s="489"/>
      <c r="L38" s="489"/>
      <c r="M38" s="711"/>
      <c r="N38" s="894"/>
      <c r="O38" s="894"/>
      <c r="P38" s="490" t="s">
        <v>47</v>
      </c>
      <c r="Q38" s="898"/>
      <c r="R38" s="898"/>
      <c r="S38" s="801" t="s">
        <v>577</v>
      </c>
      <c r="T38" s="699"/>
      <c r="U38" s="466" t="s">
        <v>278</v>
      </c>
      <c r="V38" s="489"/>
      <c r="W38" s="489"/>
      <c r="X38" s="489"/>
      <c r="Y38" s="489"/>
      <c r="Z38" s="489"/>
      <c r="AA38" s="490"/>
      <c r="AB38" s="489"/>
      <c r="AC38" s="382"/>
      <c r="AD38" s="382"/>
      <c r="AE38" s="489"/>
      <c r="AF38" s="489"/>
      <c r="AG38" s="489"/>
      <c r="AH38" s="491"/>
      <c r="AI38" s="382"/>
      <c r="AJ38" s="382"/>
      <c r="AK38" s="489"/>
      <c r="AM38" s="24"/>
      <c r="AN38" s="560"/>
      <c r="BJ38" s="385"/>
    </row>
    <row r="39" spans="1:62">
      <c r="A39" s="505">
        <f t="shared" si="1"/>
        <v>33</v>
      </c>
      <c r="B39" s="658"/>
      <c r="C39" s="225" t="s">
        <v>192</v>
      </c>
      <c r="D39" s="244"/>
      <c r="E39" s="244"/>
      <c r="F39" s="244"/>
      <c r="G39" s="244"/>
      <c r="H39" s="237"/>
      <c r="I39" s="244"/>
      <c r="J39" s="244"/>
      <c r="K39" s="244"/>
      <c r="L39" s="244"/>
      <c r="M39" s="244"/>
      <c r="N39" s="894"/>
      <c r="O39" s="894"/>
      <c r="P39" s="490" t="s">
        <v>47</v>
      </c>
      <c r="Q39" s="898"/>
      <c r="R39" s="898"/>
      <c r="S39" s="563" t="s">
        <v>193</v>
      </c>
      <c r="T39" s="699"/>
      <c r="U39" s="337"/>
      <c r="V39" s="112"/>
      <c r="W39" s="489"/>
      <c r="X39" s="112"/>
      <c r="Y39" s="489"/>
      <c r="Z39" s="112"/>
      <c r="AA39" s="244"/>
      <c r="AB39" s="1008" t="s">
        <v>196</v>
      </c>
      <c r="AC39" s="1008"/>
      <c r="AD39" s="1008"/>
      <c r="AE39" s="1008" t="s">
        <v>165</v>
      </c>
      <c r="AF39" s="1008"/>
      <c r="AG39" s="1008"/>
      <c r="AH39" s="244"/>
      <c r="AI39" s="244"/>
      <c r="AJ39" s="244"/>
      <c r="AK39" s="244"/>
      <c r="AM39" s="24"/>
      <c r="AN39" s="560"/>
      <c r="BJ39" s="385"/>
    </row>
    <row r="40" spans="1:62">
      <c r="A40" s="505">
        <f t="shared" si="1"/>
        <v>34</v>
      </c>
      <c r="B40" s="658"/>
      <c r="C40" s="335" t="s">
        <v>41</v>
      </c>
      <c r="D40" s="245"/>
      <c r="E40" s="712"/>
      <c r="F40" s="712"/>
      <c r="G40" s="712"/>
      <c r="H40" s="712"/>
      <c r="I40" s="712"/>
      <c r="J40" s="712"/>
      <c r="K40" s="712"/>
      <c r="L40" s="245"/>
      <c r="M40" s="712"/>
      <c r="N40" s="913"/>
      <c r="O40" s="913"/>
      <c r="P40" s="913"/>
      <c r="Q40" s="913"/>
      <c r="R40" s="913"/>
      <c r="S40" s="244"/>
      <c r="T40" s="713"/>
      <c r="U40" s="337"/>
      <c r="W40" s="723" t="s">
        <v>206</v>
      </c>
      <c r="X40" s="801" t="s">
        <v>577</v>
      </c>
      <c r="Y40" s="489"/>
      <c r="Z40" s="492" t="s">
        <v>281</v>
      </c>
      <c r="AA40" s="492"/>
      <c r="AB40" s="989"/>
      <c r="AC40" s="989"/>
      <c r="AD40" s="989"/>
      <c r="AE40" s="989"/>
      <c r="AF40" s="989"/>
      <c r="AG40" s="989"/>
      <c r="AH40" s="492"/>
      <c r="AI40" s="492"/>
      <c r="AJ40" s="492"/>
      <c r="AK40" s="492"/>
      <c r="AM40" s="24"/>
      <c r="AN40" s="560"/>
      <c r="BJ40" s="385"/>
    </row>
    <row r="41" spans="1:62">
      <c r="A41" s="505">
        <f t="shared" si="1"/>
        <v>35</v>
      </c>
      <c r="B41" s="658"/>
      <c r="C41" s="225"/>
      <c r="D41" s="714" t="str">
        <f>IF(N40="OTHER","•","")</f>
        <v/>
      </c>
      <c r="E41" s="651" t="str">
        <f>IF(N40="OTHER","SPECIFY OTHER :","")</f>
        <v/>
      </c>
      <c r="F41" s="385"/>
      <c r="G41" s="484"/>
      <c r="H41" s="484"/>
      <c r="I41" s="484"/>
      <c r="J41" s="581"/>
      <c r="K41" s="581"/>
      <c r="L41" s="581"/>
      <c r="M41" s="581"/>
      <c r="N41" s="895"/>
      <c r="O41" s="895"/>
      <c r="P41" s="895"/>
      <c r="Q41" s="895"/>
      <c r="R41" s="895"/>
      <c r="S41" s="715"/>
      <c r="T41" s="713"/>
      <c r="U41" s="337"/>
      <c r="Y41" s="489"/>
      <c r="Z41" s="806" t="s">
        <v>282</v>
      </c>
      <c r="AA41" s="493"/>
      <c r="AB41" s="989"/>
      <c r="AC41" s="989"/>
      <c r="AD41" s="989"/>
      <c r="AE41" s="989"/>
      <c r="AF41" s="989"/>
      <c r="AG41" s="989"/>
      <c r="AH41" s="493"/>
      <c r="AI41" s="493"/>
      <c r="AJ41" s="493"/>
      <c r="AK41" s="493"/>
      <c r="AM41" s="24" t="s">
        <v>16</v>
      </c>
      <c r="AN41" s="560"/>
      <c r="BJ41" s="385"/>
    </row>
    <row r="42" spans="1:62">
      <c r="A42" s="505">
        <f t="shared" si="1"/>
        <v>36</v>
      </c>
      <c r="B42" s="658"/>
      <c r="C42" s="337" t="s">
        <v>194</v>
      </c>
      <c r="D42" s="385"/>
      <c r="E42" s="385"/>
      <c r="F42" s="385"/>
      <c r="G42" s="385"/>
      <c r="H42" s="385"/>
      <c r="I42" s="385"/>
      <c r="J42" s="716"/>
      <c r="K42" s="662"/>
      <c r="L42" s="662"/>
      <c r="M42" s="662"/>
      <c r="N42" s="662"/>
      <c r="O42" s="694"/>
      <c r="P42" s="385"/>
      <c r="Q42" s="385"/>
      <c r="R42" s="385"/>
      <c r="S42" s="677"/>
      <c r="T42" s="699"/>
      <c r="U42" s="337"/>
      <c r="W42" s="723" t="s">
        <v>208</v>
      </c>
      <c r="X42" s="801" t="s">
        <v>579</v>
      </c>
      <c r="Y42" s="489"/>
      <c r="Z42" s="806" t="s">
        <v>281</v>
      </c>
      <c r="AA42" s="493"/>
      <c r="AB42" s="989"/>
      <c r="AC42" s="989"/>
      <c r="AD42" s="989"/>
      <c r="AE42" s="989"/>
      <c r="AF42" s="989"/>
      <c r="AG42" s="989"/>
      <c r="AH42" s="493"/>
      <c r="AI42" s="493"/>
      <c r="AJ42" s="493"/>
      <c r="AK42" s="493"/>
      <c r="AM42" s="24"/>
      <c r="AN42" s="560"/>
    </row>
    <row r="43" spans="1:62">
      <c r="A43" s="505">
        <f t="shared" si="1"/>
        <v>37</v>
      </c>
      <c r="B43" s="658"/>
      <c r="C43" s="337" t="s">
        <v>195</v>
      </c>
      <c r="D43" s="660"/>
      <c r="E43" s="489"/>
      <c r="F43" s="489"/>
      <c r="G43" s="489"/>
      <c r="H43" s="909" t="s">
        <v>196</v>
      </c>
      <c r="I43" s="909"/>
      <c r="J43" s="910"/>
      <c r="K43" s="908" t="s">
        <v>165</v>
      </c>
      <c r="L43" s="909"/>
      <c r="M43" s="910"/>
      <c r="N43" s="908" t="s">
        <v>197</v>
      </c>
      <c r="O43" s="909"/>
      <c r="P43" s="910"/>
      <c r="Q43" s="908" t="s">
        <v>198</v>
      </c>
      <c r="R43" s="909"/>
      <c r="S43" s="909"/>
      <c r="T43" s="717"/>
      <c r="U43" s="337"/>
      <c r="V43" s="489"/>
      <c r="W43" s="489"/>
      <c r="X43" s="489"/>
      <c r="Y43" s="489"/>
      <c r="Z43" s="806" t="s">
        <v>282</v>
      </c>
      <c r="AA43" s="493"/>
      <c r="AB43" s="989"/>
      <c r="AC43" s="989"/>
      <c r="AD43" s="989"/>
      <c r="AE43" s="989"/>
      <c r="AF43" s="989"/>
      <c r="AG43" s="989"/>
      <c r="AH43" s="493"/>
      <c r="AI43" s="493"/>
      <c r="AJ43" s="493"/>
      <c r="AK43" s="493"/>
      <c r="AM43" s="24"/>
      <c r="AN43" s="560"/>
      <c r="BJ43" s="677"/>
    </row>
    <row r="44" spans="1:62">
      <c r="A44" s="505">
        <f t="shared" si="1"/>
        <v>38</v>
      </c>
      <c r="B44" s="658"/>
      <c r="C44" s="719"/>
      <c r="D44" s="489" t="s">
        <v>199</v>
      </c>
      <c r="E44" s="489"/>
      <c r="F44" s="489"/>
      <c r="G44" s="489"/>
      <c r="H44" s="894"/>
      <c r="I44" s="894"/>
      <c r="J44" s="912"/>
      <c r="K44" s="911"/>
      <c r="L44" s="894"/>
      <c r="M44" s="912"/>
      <c r="N44" s="911"/>
      <c r="O44" s="894"/>
      <c r="P44" s="912"/>
      <c r="Q44" s="911"/>
      <c r="R44" s="894"/>
      <c r="S44" s="894"/>
      <c r="T44" s="720"/>
      <c r="AM44" s="24"/>
      <c r="AN44" s="560"/>
      <c r="BJ44" s="225"/>
    </row>
    <row r="45" spans="1:62">
      <c r="A45" s="505">
        <f t="shared" si="1"/>
        <v>39</v>
      </c>
      <c r="B45" s="658"/>
      <c r="C45" s="719"/>
      <c r="D45" s="489" t="s">
        <v>201</v>
      </c>
      <c r="E45" s="489"/>
      <c r="F45" s="489"/>
      <c r="G45" s="489"/>
      <c r="H45" s="898"/>
      <c r="I45" s="898"/>
      <c r="J45" s="906"/>
      <c r="K45" s="897"/>
      <c r="L45" s="898"/>
      <c r="M45" s="906"/>
      <c r="N45" s="897"/>
      <c r="O45" s="898"/>
      <c r="P45" s="906"/>
      <c r="Q45" s="897"/>
      <c r="R45" s="898"/>
      <c r="S45" s="898"/>
      <c r="T45" s="720"/>
      <c r="AM45" s="50"/>
      <c r="AN45" s="560"/>
    </row>
    <row r="46" spans="1:62">
      <c r="A46" s="505">
        <f t="shared" si="1"/>
        <v>40</v>
      </c>
      <c r="B46" s="668"/>
      <c r="C46" s="719"/>
      <c r="D46" s="660" t="s">
        <v>200</v>
      </c>
      <c r="E46" s="489"/>
      <c r="F46" s="489"/>
      <c r="G46" s="489"/>
      <c r="H46" s="898"/>
      <c r="I46" s="898"/>
      <c r="J46" s="906"/>
      <c r="K46" s="897"/>
      <c r="L46" s="898"/>
      <c r="M46" s="906"/>
      <c r="N46" s="897"/>
      <c r="O46" s="898"/>
      <c r="P46" s="906"/>
      <c r="Q46" s="897"/>
      <c r="R46" s="898"/>
      <c r="S46" s="898"/>
      <c r="T46" s="720"/>
      <c r="AM46" s="24"/>
      <c r="AN46" s="584"/>
      <c r="BJ46" s="225"/>
    </row>
    <row r="47" spans="1:62" ht="3" customHeight="1">
      <c r="A47" s="505"/>
      <c r="B47" s="653"/>
      <c r="T47" s="722"/>
      <c r="AM47" s="50"/>
      <c r="AN47" s="586"/>
      <c r="BJ47" s="51"/>
    </row>
    <row r="48" spans="1:62">
      <c r="A48" s="505">
        <f>A46+1</f>
        <v>41</v>
      </c>
      <c r="B48" s="658"/>
      <c r="C48" s="992" t="s">
        <v>33</v>
      </c>
      <c r="D48" s="993"/>
      <c r="E48" s="993"/>
      <c r="F48" s="993"/>
      <c r="G48" s="993"/>
      <c r="H48" s="993"/>
      <c r="I48" s="993"/>
      <c r="J48" s="993"/>
      <c r="K48" s="993"/>
      <c r="L48" s="993"/>
      <c r="M48" s="993"/>
      <c r="N48" s="993"/>
      <c r="O48" s="993"/>
      <c r="P48" s="993"/>
      <c r="Q48" s="993"/>
      <c r="R48" s="993"/>
      <c r="S48" s="993"/>
      <c r="T48" s="993"/>
      <c r="U48" s="992" t="s">
        <v>454</v>
      </c>
      <c r="V48" s="993"/>
      <c r="W48" s="993"/>
      <c r="X48" s="993"/>
      <c r="Y48" s="993"/>
      <c r="Z48" s="993"/>
      <c r="AA48" s="993"/>
      <c r="AB48" s="993"/>
      <c r="AC48" s="993"/>
      <c r="AD48" s="993"/>
      <c r="AE48" s="993"/>
      <c r="AF48" s="993"/>
      <c r="AG48" s="993"/>
      <c r="AH48" s="993"/>
      <c r="AI48" s="993"/>
      <c r="AJ48" s="993"/>
      <c r="AK48" s="993"/>
      <c r="AL48" s="993"/>
      <c r="AM48" s="994"/>
      <c r="AN48" s="560"/>
      <c r="BJ48" s="677"/>
    </row>
    <row r="49" spans="1:62">
      <c r="A49" s="505">
        <f t="shared" si="1"/>
        <v>42</v>
      </c>
      <c r="B49" s="658"/>
      <c r="C49" s="697" t="s">
        <v>34</v>
      </c>
      <c r="D49" s="49"/>
      <c r="E49" s="24"/>
      <c r="F49" s="677"/>
      <c r="G49" s="677"/>
      <c r="H49" s="677"/>
      <c r="I49" s="487"/>
      <c r="J49" s="997"/>
      <c r="K49" s="997"/>
      <c r="L49" s="997"/>
      <c r="M49" s="997"/>
      <c r="N49" s="997"/>
      <c r="O49" s="385" t="s">
        <v>35</v>
      </c>
      <c r="P49" s="49"/>
      <c r="Q49" s="902"/>
      <c r="R49" s="902"/>
      <c r="S49" s="698"/>
      <c r="T49" s="724"/>
      <c r="U49" s="507" t="s">
        <v>268</v>
      </c>
      <c r="V49" s="508"/>
      <c r="W49" s="508"/>
      <c r="X49" s="508"/>
      <c r="Y49" s="508"/>
      <c r="Z49" s="508"/>
      <c r="AA49" s="508"/>
      <c r="AB49" s="280"/>
      <c r="AC49" s="726"/>
      <c r="AD49" s="726"/>
      <c r="AE49" s="726"/>
      <c r="AF49" s="727"/>
      <c r="AG49" s="726"/>
      <c r="AH49" s="990"/>
      <c r="AI49" s="990"/>
      <c r="AJ49" s="990"/>
      <c r="AK49" s="990"/>
      <c r="AL49" s="667"/>
      <c r="AM49" s="50"/>
      <c r="AN49" s="560"/>
      <c r="BJ49" s="484"/>
    </row>
    <row r="50" spans="1:62">
      <c r="A50" s="505">
        <f t="shared" si="1"/>
        <v>43</v>
      </c>
      <c r="B50" s="658"/>
      <c r="D50" s="407" t="s">
        <v>266</v>
      </c>
      <c r="I50" s="112"/>
      <c r="J50" s="112"/>
      <c r="M50" s="998"/>
      <c r="N50" s="998"/>
      <c r="O50" s="998"/>
      <c r="P50" s="998"/>
      <c r="Q50" s="998"/>
      <c r="R50" s="998"/>
      <c r="T50" s="724"/>
      <c r="U50" s="507" t="s">
        <v>168</v>
      </c>
      <c r="V50" s="508"/>
      <c r="W50" s="508"/>
      <c r="X50" s="508"/>
      <c r="Y50" s="508"/>
      <c r="Z50" s="508"/>
      <c r="AA50" s="508"/>
      <c r="AB50" s="280"/>
      <c r="AC50" s="728"/>
      <c r="AD50" s="728"/>
      <c r="AE50" s="728"/>
      <c r="AF50" s="727"/>
      <c r="AG50" s="508"/>
      <c r="AH50" s="729"/>
      <c r="AI50" s="730"/>
      <c r="AJ50" s="991"/>
      <c r="AK50" s="991"/>
      <c r="AL50" s="667"/>
      <c r="AM50" s="50"/>
      <c r="AN50" s="560"/>
      <c r="BJ50" s="563"/>
    </row>
    <row r="51" spans="1:62">
      <c r="A51" s="505">
        <f t="shared" si="1"/>
        <v>44</v>
      </c>
      <c r="B51" s="658"/>
      <c r="C51" s="385" t="s">
        <v>173</v>
      </c>
      <c r="D51" s="226"/>
      <c r="E51" s="24"/>
      <c r="F51" s="385"/>
      <c r="G51" s="700" t="s">
        <v>174</v>
      </c>
      <c r="H51" s="139"/>
      <c r="I51" s="899"/>
      <c r="J51" s="899"/>
      <c r="K51" s="677" t="s">
        <v>28</v>
      </c>
      <c r="L51" s="677"/>
      <c r="M51" s="899"/>
      <c r="N51" s="899"/>
      <c r="O51" s="385" t="s">
        <v>29</v>
      </c>
      <c r="P51" s="677"/>
      <c r="Q51" s="901"/>
      <c r="R51" s="901"/>
      <c r="S51" s="651" t="s">
        <v>585</v>
      </c>
      <c r="T51" s="491"/>
      <c r="U51" s="507" t="s">
        <v>269</v>
      </c>
      <c r="V51" s="508"/>
      <c r="W51" s="508"/>
      <c r="X51" s="508"/>
      <c r="Y51" s="508"/>
      <c r="Z51" s="508"/>
      <c r="AA51" s="508"/>
      <c r="AB51" s="280"/>
      <c r="AC51" s="728"/>
      <c r="AD51" s="728"/>
      <c r="AE51" s="728"/>
      <c r="AF51" s="727"/>
      <c r="AG51" s="508"/>
      <c r="AH51" s="729"/>
      <c r="AI51" s="730"/>
      <c r="AJ51" s="1006"/>
      <c r="AK51" s="1006"/>
      <c r="AL51" s="667"/>
      <c r="AM51" s="50"/>
      <c r="AN51" s="560"/>
    </row>
    <row r="52" spans="1:62">
      <c r="A52" s="505">
        <f t="shared" si="1"/>
        <v>45</v>
      </c>
      <c r="B52" s="658"/>
      <c r="C52" s="702"/>
      <c r="D52" s="226"/>
      <c r="E52" s="24"/>
      <c r="F52" s="385"/>
      <c r="G52" s="703" t="s">
        <v>36</v>
      </c>
      <c r="H52" s="484"/>
      <c r="I52" s="995"/>
      <c r="J52" s="995"/>
      <c r="K52" s="665" t="s">
        <v>582</v>
      </c>
      <c r="L52" s="677"/>
      <c r="M52" s="677"/>
      <c r="N52" s="677"/>
      <c r="O52" s="681" t="s">
        <v>175</v>
      </c>
      <c r="P52" s="484"/>
      <c r="Q52" s="893"/>
      <c r="R52" s="893"/>
      <c r="S52" s="665" t="s">
        <v>37</v>
      </c>
      <c r="T52" s="489"/>
      <c r="U52" s="507" t="s">
        <v>270</v>
      </c>
      <c r="V52" s="154"/>
      <c r="W52" s="667"/>
      <c r="X52" s="667"/>
      <c r="Y52" s="667"/>
      <c r="Z52" s="667"/>
      <c r="AA52" s="667"/>
      <c r="AB52" s="667"/>
      <c r="AC52" s="667"/>
      <c r="AD52" s="667"/>
      <c r="AE52" s="667"/>
      <c r="AF52" s="667"/>
      <c r="AG52" s="667"/>
      <c r="AH52" s="991"/>
      <c r="AI52" s="991"/>
      <c r="AJ52" s="991"/>
      <c r="AK52" s="991"/>
      <c r="AL52" s="667"/>
      <c r="AM52" s="506"/>
      <c r="AN52" s="560"/>
    </row>
    <row r="53" spans="1:62">
      <c r="A53" s="505">
        <f t="shared" si="1"/>
        <v>46</v>
      </c>
      <c r="B53" s="668"/>
      <c r="C53" s="241" t="s">
        <v>277</v>
      </c>
      <c r="Q53" s="901"/>
      <c r="R53" s="901"/>
      <c r="S53" s="381" t="s">
        <v>580</v>
      </c>
      <c r="T53" s="801"/>
      <c r="U53" s="507" t="s">
        <v>191</v>
      </c>
      <c r="V53" s="731"/>
      <c r="W53" s="667"/>
      <c r="X53" s="509"/>
      <c r="Y53" s="667"/>
      <c r="Z53" s="667"/>
      <c r="AA53" s="667"/>
      <c r="AB53" s="667"/>
      <c r="AC53" s="667"/>
      <c r="AD53" s="667"/>
      <c r="AE53" s="667"/>
      <c r="AF53" s="667"/>
      <c r="AG53" s="667"/>
      <c r="AH53" s="988"/>
      <c r="AI53" s="988"/>
      <c r="AJ53" s="988"/>
      <c r="AK53" s="988"/>
      <c r="AL53" s="667"/>
      <c r="AM53" s="506"/>
      <c r="AN53" s="584"/>
    </row>
    <row r="54" spans="1:62">
      <c r="A54" s="505">
        <f t="shared" si="1"/>
        <v>47</v>
      </c>
      <c r="B54" s="668"/>
      <c r="C54" s="228" t="s">
        <v>176</v>
      </c>
      <c r="D54" s="225"/>
      <c r="E54" s="225"/>
      <c r="F54" s="385"/>
      <c r="G54" s="225"/>
      <c r="H54" s="703" t="s">
        <v>38</v>
      </c>
      <c r="I54" s="899"/>
      <c r="J54" s="899"/>
      <c r="K54" s="647" t="s">
        <v>580</v>
      </c>
      <c r="L54" s="607"/>
      <c r="M54" s="225"/>
      <c r="N54" s="385"/>
      <c r="O54" s="703" t="s">
        <v>39</v>
      </c>
      <c r="P54" s="484"/>
      <c r="Q54" s="901"/>
      <c r="R54" s="901"/>
      <c r="S54" s="647" t="s">
        <v>580</v>
      </c>
      <c r="T54" s="801"/>
      <c r="U54" s="510" t="s">
        <v>25</v>
      </c>
      <c r="V54" s="731"/>
      <c r="W54" s="667"/>
      <c r="X54" s="667"/>
      <c r="Y54" s="667"/>
      <c r="Z54" s="667"/>
      <c r="AA54" s="667"/>
      <c r="AB54" s="667"/>
      <c r="AC54" s="667"/>
      <c r="AD54" s="667"/>
      <c r="AE54" s="667"/>
      <c r="AF54" s="667"/>
      <c r="AG54" s="667"/>
      <c r="AH54" s="988"/>
      <c r="AI54" s="988"/>
      <c r="AJ54" s="988"/>
      <c r="AK54" s="988"/>
      <c r="AL54" s="667"/>
      <c r="AM54" s="506"/>
      <c r="AN54" s="584"/>
    </row>
    <row r="55" spans="1:62">
      <c r="A55" s="505">
        <f t="shared" si="1"/>
        <v>48</v>
      </c>
      <c r="B55" s="668"/>
      <c r="C55" s="702" t="s">
        <v>430</v>
      </c>
      <c r="D55" s="226"/>
      <c r="E55" s="225"/>
      <c r="F55" s="385"/>
      <c r="G55" s="410"/>
      <c r="H55" s="677"/>
      <c r="I55" s="677"/>
      <c r="J55" s="677"/>
      <c r="K55" s="49"/>
      <c r="L55" s="709"/>
      <c r="N55" s="899"/>
      <c r="O55" s="899"/>
      <c r="P55" s="710" t="s">
        <v>143</v>
      </c>
      <c r="Q55" s="996"/>
      <c r="R55" s="996"/>
      <c r="S55" s="647" t="s">
        <v>580</v>
      </c>
      <c r="T55" s="801"/>
      <c r="U55" s="511" t="s">
        <v>271</v>
      </c>
      <c r="V55" s="731"/>
      <c r="W55" s="667"/>
      <c r="X55" s="667"/>
      <c r="Y55" s="667"/>
      <c r="Z55" s="667"/>
      <c r="AA55" s="667"/>
      <c r="AB55" s="667"/>
      <c r="AC55" s="667"/>
      <c r="AD55" s="667"/>
      <c r="AE55" s="667"/>
      <c r="AF55" s="667"/>
      <c r="AG55" s="667"/>
      <c r="AH55" s="732"/>
      <c r="AI55" s="732"/>
      <c r="AJ55" s="988"/>
      <c r="AK55" s="988"/>
      <c r="AL55" s="667" t="s">
        <v>582</v>
      </c>
      <c r="AM55" s="506"/>
      <c r="AN55" s="584"/>
    </row>
    <row r="56" spans="1:62">
      <c r="A56" s="505">
        <f t="shared" si="1"/>
        <v>49</v>
      </c>
      <c r="B56" s="668"/>
      <c r="C56" s="385" t="s">
        <v>40</v>
      </c>
      <c r="D56" s="226"/>
      <c r="E56" s="225"/>
      <c r="F56" s="385"/>
      <c r="G56" s="410"/>
      <c r="H56" s="677"/>
      <c r="I56" s="677"/>
      <c r="J56" s="677"/>
      <c r="K56" s="49"/>
      <c r="L56" s="709"/>
      <c r="N56" s="899"/>
      <c r="O56" s="899"/>
      <c r="P56" s="710" t="s">
        <v>143</v>
      </c>
      <c r="Q56" s="901"/>
      <c r="R56" s="901"/>
      <c r="S56" s="647" t="s">
        <v>580</v>
      </c>
      <c r="T56" s="801"/>
      <c r="U56" s="511" t="s">
        <v>272</v>
      </c>
      <c r="V56" s="731"/>
      <c r="W56" s="667"/>
      <c r="X56" s="667"/>
      <c r="Y56" s="667"/>
      <c r="Z56" s="667"/>
      <c r="AA56" s="667"/>
      <c r="AB56" s="667"/>
      <c r="AC56" s="667"/>
      <c r="AD56" s="667"/>
      <c r="AE56" s="667"/>
      <c r="AF56" s="667"/>
      <c r="AG56" s="667"/>
      <c r="AH56" s="732"/>
      <c r="AI56" s="732"/>
      <c r="AJ56" s="988"/>
      <c r="AK56" s="988"/>
      <c r="AL56" s="667"/>
      <c r="AM56" s="506"/>
      <c r="AN56" s="584"/>
    </row>
    <row r="57" spans="1:62">
      <c r="A57" s="505">
        <f t="shared" si="1"/>
        <v>50</v>
      </c>
      <c r="B57" s="668"/>
      <c r="C57" s="385" t="s">
        <v>42</v>
      </c>
      <c r="D57" s="226"/>
      <c r="E57" s="24"/>
      <c r="F57" s="385"/>
      <c r="G57" s="33"/>
      <c r="H57" s="33"/>
      <c r="I57" s="33"/>
      <c r="J57" s="33"/>
      <c r="K57" s="33"/>
      <c r="L57" s="484"/>
      <c r="M57" s="484"/>
      <c r="N57" s="484"/>
      <c r="O57" s="484"/>
      <c r="P57" s="709"/>
      <c r="Q57" s="901"/>
      <c r="R57" s="901"/>
      <c r="S57" s="665" t="s">
        <v>140</v>
      </c>
      <c r="T57" s="489"/>
      <c r="U57" s="510" t="s">
        <v>273</v>
      </c>
      <c r="V57" s="731"/>
      <c r="W57" s="667"/>
      <c r="X57" s="667"/>
      <c r="Y57" s="667"/>
      <c r="Z57" s="667"/>
      <c r="AA57" s="667"/>
      <c r="AB57" s="667"/>
      <c r="AC57" s="667"/>
      <c r="AD57" s="667"/>
      <c r="AE57" s="667"/>
      <c r="AF57" s="667"/>
      <c r="AG57" s="667"/>
      <c r="AH57" s="732"/>
      <c r="AI57" s="732"/>
      <c r="AJ57" s="988"/>
      <c r="AK57" s="988"/>
      <c r="AL57" s="667"/>
      <c r="AM57" s="506"/>
      <c r="AN57" s="584"/>
    </row>
    <row r="58" spans="1:62">
      <c r="A58" s="505">
        <f t="shared" si="1"/>
        <v>51</v>
      </c>
      <c r="B58" s="668"/>
      <c r="C58" s="385" t="s">
        <v>43</v>
      </c>
      <c r="D58" s="226"/>
      <c r="E58" s="24"/>
      <c r="F58" s="385"/>
      <c r="G58" s="33"/>
      <c r="H58" s="33"/>
      <c r="I58" s="33"/>
      <c r="J58" s="33"/>
      <c r="K58" s="33"/>
      <c r="L58" s="484"/>
      <c r="M58" s="484" t="s">
        <v>431</v>
      </c>
      <c r="N58" s="484"/>
      <c r="O58" s="484"/>
      <c r="P58" s="709"/>
      <c r="Q58" s="901"/>
      <c r="R58" s="901"/>
      <c r="S58" s="665" t="s">
        <v>582</v>
      </c>
      <c r="T58" s="489"/>
      <c r="U58" s="510" t="s">
        <v>274</v>
      </c>
      <c r="V58" s="731"/>
      <c r="W58" s="667"/>
      <c r="X58" s="667"/>
      <c r="Y58" s="667"/>
      <c r="Z58" s="667"/>
      <c r="AA58" s="667"/>
      <c r="AB58" s="667"/>
      <c r="AC58" s="667"/>
      <c r="AD58" s="667"/>
      <c r="AE58" s="667"/>
      <c r="AF58" s="667"/>
      <c r="AG58" s="667"/>
      <c r="AH58" s="732"/>
      <c r="AI58" s="732"/>
      <c r="AJ58" s="988"/>
      <c r="AK58" s="988"/>
      <c r="AL58" s="667"/>
      <c r="AM58" s="506"/>
      <c r="AN58" s="584"/>
    </row>
    <row r="59" spans="1:62">
      <c r="A59" s="505">
        <f t="shared" si="1"/>
        <v>52</v>
      </c>
      <c r="B59" s="668"/>
      <c r="C59" s="385" t="s">
        <v>555</v>
      </c>
      <c r="D59" s="226"/>
      <c r="E59" s="24"/>
      <c r="F59" s="385"/>
      <c r="G59" s="33"/>
      <c r="H59" s="33"/>
      <c r="I59" s="33"/>
      <c r="J59" s="33"/>
      <c r="K59" s="239"/>
      <c r="L59" s="239"/>
      <c r="M59" s="225"/>
      <c r="N59" s="225"/>
      <c r="O59" s="484"/>
      <c r="P59" s="225"/>
      <c r="Q59" s="903"/>
      <c r="R59" s="903"/>
      <c r="S59" s="667" t="s">
        <v>140</v>
      </c>
      <c r="T59" s="489"/>
      <c r="U59" s="507" t="s">
        <v>275</v>
      </c>
      <c r="V59" s="731"/>
      <c r="W59" s="667"/>
      <c r="X59" s="667"/>
      <c r="Y59" s="667"/>
      <c r="Z59" s="667"/>
      <c r="AA59" s="667"/>
      <c r="AB59" s="667"/>
      <c r="AC59" s="667"/>
      <c r="AD59" s="667"/>
      <c r="AE59" s="667"/>
      <c r="AF59" s="667"/>
      <c r="AG59" s="667"/>
      <c r="AH59" s="991"/>
      <c r="AI59" s="991"/>
      <c r="AJ59" s="991"/>
      <c r="AK59" s="991"/>
      <c r="AL59" s="667"/>
      <c r="AM59" s="506"/>
      <c r="AN59" s="584"/>
    </row>
    <row r="60" spans="1:62">
      <c r="A60" s="505">
        <f t="shared" si="1"/>
        <v>53</v>
      </c>
      <c r="B60" s="668"/>
      <c r="C60" s="225" t="s">
        <v>558</v>
      </c>
      <c r="Q60" s="900"/>
      <c r="R60" s="900"/>
      <c r="S60" s="667" t="s">
        <v>140</v>
      </c>
      <c r="T60" s="489"/>
      <c r="U60" s="510" t="s">
        <v>276</v>
      </c>
      <c r="V60" s="731"/>
      <c r="W60" s="667"/>
      <c r="X60" s="667"/>
      <c r="Y60" s="667"/>
      <c r="Z60" s="667"/>
      <c r="AA60" s="667"/>
      <c r="AB60" s="667"/>
      <c r="AC60" s="667"/>
      <c r="AD60" s="667"/>
      <c r="AE60" s="667"/>
      <c r="AF60" s="667"/>
      <c r="AG60" s="667"/>
      <c r="AH60" s="1001"/>
      <c r="AI60" s="1001"/>
      <c r="AJ60" s="1001"/>
      <c r="AK60" s="1001"/>
      <c r="AL60" s="667"/>
      <c r="AM60" s="506"/>
      <c r="AN60" s="584"/>
    </row>
    <row r="61" spans="1:62">
      <c r="A61" s="505">
        <f t="shared" si="1"/>
        <v>54</v>
      </c>
      <c r="B61" s="668"/>
      <c r="C61" s="718" t="s">
        <v>556</v>
      </c>
      <c r="D61" s="225"/>
      <c r="E61" s="225"/>
      <c r="F61" s="225"/>
      <c r="G61" s="225"/>
      <c r="H61" s="225"/>
      <c r="I61" s="225"/>
      <c r="J61" s="225"/>
      <c r="K61" s="239"/>
      <c r="L61" s="239"/>
      <c r="M61" s="225"/>
      <c r="N61" s="225"/>
      <c r="O61" s="225"/>
      <c r="P61" s="225"/>
      <c r="Q61" s="904"/>
      <c r="R61" s="904"/>
      <c r="S61" s="667" t="s">
        <v>140</v>
      </c>
      <c r="T61" s="489"/>
      <c r="U61" s="510" t="s">
        <v>567</v>
      </c>
      <c r="V61" s="731"/>
      <c r="W61" s="667"/>
      <c r="X61" s="667"/>
      <c r="Y61" s="667"/>
      <c r="Z61" s="667"/>
      <c r="AA61" s="667"/>
      <c r="AB61" s="667"/>
      <c r="AC61" s="667"/>
      <c r="AD61" s="667"/>
      <c r="AE61" s="667"/>
      <c r="AF61" s="667"/>
      <c r="AG61" s="667"/>
      <c r="AH61" s="1002"/>
      <c r="AI61" s="1002"/>
      <c r="AJ61" s="1002"/>
      <c r="AK61" s="1002"/>
      <c r="AL61" s="667"/>
      <c r="AM61" s="506"/>
      <c r="AN61" s="584"/>
    </row>
    <row r="62" spans="1:62">
      <c r="A62" s="505">
        <f t="shared" si="1"/>
        <v>55</v>
      </c>
      <c r="B62" s="668"/>
      <c r="C62" s="385" t="s">
        <v>432</v>
      </c>
      <c r="D62" s="226"/>
      <c r="E62" s="24"/>
      <c r="F62" s="385"/>
      <c r="G62" s="33"/>
      <c r="H62" s="33"/>
      <c r="I62" s="33"/>
      <c r="J62" s="33"/>
      <c r="K62" s="225"/>
      <c r="L62" s="225"/>
      <c r="M62" s="225"/>
      <c r="O62" s="484"/>
      <c r="P62" s="721" t="s">
        <v>587</v>
      </c>
      <c r="Q62" s="905"/>
      <c r="R62" s="905"/>
      <c r="S62" s="225"/>
      <c r="T62" s="489"/>
      <c r="U62" s="510" t="s">
        <v>59</v>
      </c>
      <c r="V62" s="731"/>
      <c r="W62" s="667"/>
      <c r="X62" s="667"/>
      <c r="Y62" s="667"/>
      <c r="Z62" s="667"/>
      <c r="AA62" s="667"/>
      <c r="AB62" s="667"/>
      <c r="AC62" s="667"/>
      <c r="AD62" s="667"/>
      <c r="AE62" s="667"/>
      <c r="AF62" s="667"/>
      <c r="AG62" s="667"/>
      <c r="AH62" s="1003" t="s">
        <v>47</v>
      </c>
      <c r="AI62" s="1004"/>
      <c r="AJ62" s="1004"/>
      <c r="AK62" s="1004"/>
      <c r="AL62" s="667"/>
      <c r="AM62" s="506"/>
      <c r="AN62" s="584"/>
    </row>
    <row r="63" spans="1:62">
      <c r="A63" s="505">
        <f t="shared" si="1"/>
        <v>56</v>
      </c>
      <c r="B63" s="668"/>
      <c r="C63" s="407" t="s">
        <v>267</v>
      </c>
      <c r="T63" s="489"/>
      <c r="U63" s="510" t="s">
        <v>62</v>
      </c>
      <c r="V63" s="731"/>
      <c r="W63" s="667"/>
      <c r="X63" s="667"/>
      <c r="Y63" s="667"/>
      <c r="Z63" s="667"/>
      <c r="AA63" s="667"/>
      <c r="AB63" s="667"/>
      <c r="AC63" s="667"/>
      <c r="AD63" s="667"/>
      <c r="AE63" s="667"/>
      <c r="AF63" s="667"/>
      <c r="AG63" s="667"/>
      <c r="AH63" s="1005" t="s">
        <v>47</v>
      </c>
      <c r="AI63" s="988"/>
      <c r="AJ63" s="988"/>
      <c r="AK63" s="988"/>
      <c r="AL63" s="667"/>
      <c r="AM63" s="506"/>
      <c r="AN63" s="584"/>
    </row>
    <row r="64" spans="1:62">
      <c r="A64" s="505">
        <f t="shared" si="1"/>
        <v>57</v>
      </c>
      <c r="B64" s="668"/>
      <c r="C64" s="385" t="s">
        <v>44</v>
      </c>
      <c r="D64" s="225"/>
      <c r="E64" s="225"/>
      <c r="F64" s="225"/>
      <c r="G64" s="225"/>
      <c r="H64" s="225"/>
      <c r="I64" s="225"/>
      <c r="J64" s="225"/>
      <c r="K64" s="225"/>
      <c r="L64" s="225"/>
      <c r="M64" s="225"/>
      <c r="O64" s="225"/>
      <c r="P64" s="721" t="s">
        <v>586</v>
      </c>
      <c r="Q64" s="987"/>
      <c r="R64" s="987"/>
      <c r="S64" s="229"/>
      <c r="T64" s="489"/>
      <c r="U64" s="228" t="s">
        <v>559</v>
      </c>
      <c r="V64" s="731"/>
      <c r="W64" s="667"/>
      <c r="X64" s="667"/>
      <c r="Y64" s="667"/>
      <c r="Z64" s="667"/>
      <c r="AA64" s="667"/>
      <c r="AB64" s="667"/>
      <c r="AC64" s="667"/>
      <c r="AD64" s="991"/>
      <c r="AE64" s="991"/>
      <c r="AF64" s="991"/>
      <c r="AG64" s="991"/>
      <c r="AH64" s="991"/>
      <c r="AI64" s="991"/>
      <c r="AJ64" s="991"/>
      <c r="AK64" s="991"/>
      <c r="AL64" s="667"/>
      <c r="AM64" s="506"/>
      <c r="AN64" s="584"/>
    </row>
    <row r="65" spans="1:40">
      <c r="A65" s="505">
        <f t="shared" si="1"/>
        <v>58</v>
      </c>
      <c r="B65" s="668"/>
      <c r="C65" s="385" t="s">
        <v>570</v>
      </c>
      <c r="D65" s="226"/>
      <c r="E65" s="24"/>
      <c r="F65" s="385"/>
      <c r="G65" s="33"/>
      <c r="H65" s="33"/>
      <c r="I65" s="33"/>
      <c r="J65" s="33"/>
      <c r="K65" s="33"/>
      <c r="L65" s="33"/>
      <c r="M65" s="484"/>
      <c r="N65" s="484"/>
      <c r="O65" s="484"/>
      <c r="P65" s="709"/>
      <c r="Q65" s="892"/>
      <c r="R65" s="892"/>
      <c r="S65" s="410" t="s">
        <v>45</v>
      </c>
      <c r="T65" s="489"/>
      <c r="U65" s="228" t="s">
        <v>560</v>
      </c>
      <c r="V65" s="731"/>
      <c r="W65" s="667"/>
      <c r="X65" s="667"/>
      <c r="Y65" s="667"/>
      <c r="Z65" s="667"/>
      <c r="AA65" s="667"/>
      <c r="AB65" s="667"/>
      <c r="AC65" s="667"/>
      <c r="AD65" s="667"/>
      <c r="AE65" s="667"/>
      <c r="AF65" s="667"/>
      <c r="AG65" s="667"/>
      <c r="AH65" s="1004"/>
      <c r="AI65" s="1004"/>
      <c r="AJ65" s="1004"/>
      <c r="AK65" s="1004"/>
      <c r="AL65" s="667"/>
      <c r="AM65" s="506"/>
      <c r="AN65" s="584"/>
    </row>
    <row r="66" spans="1:40">
      <c r="A66" s="505">
        <f t="shared" si="1"/>
        <v>59</v>
      </c>
      <c r="B66" s="668"/>
      <c r="C66" s="385" t="s">
        <v>46</v>
      </c>
      <c r="D66" s="226"/>
      <c r="E66" s="24"/>
      <c r="F66" s="385"/>
      <c r="G66" s="677"/>
      <c r="H66" s="677"/>
      <c r="I66" s="677"/>
      <c r="J66" s="677"/>
      <c r="K66" s="677"/>
      <c r="L66" s="484"/>
      <c r="M66" s="484"/>
      <c r="N66" s="484"/>
      <c r="O66" s="484"/>
      <c r="P66" s="709"/>
      <c r="Q66" s="893"/>
      <c r="R66" s="893"/>
      <c r="S66" s="410" t="s">
        <v>45</v>
      </c>
      <c r="T66" s="489"/>
      <c r="U66" s="100"/>
      <c r="AM66" s="506"/>
      <c r="AN66" s="584"/>
    </row>
    <row r="67" spans="1:40">
      <c r="A67" s="505">
        <f t="shared" si="1"/>
        <v>60</v>
      </c>
      <c r="B67" s="668"/>
      <c r="C67" s="407" t="s">
        <v>525</v>
      </c>
      <c r="D67" s="225"/>
      <c r="E67" s="225"/>
      <c r="F67" s="225"/>
      <c r="G67" s="225"/>
      <c r="H67" s="225"/>
      <c r="I67" s="225"/>
      <c r="J67" s="225"/>
      <c r="K67" s="225"/>
      <c r="L67" s="225"/>
      <c r="M67" s="225"/>
      <c r="N67" s="225"/>
      <c r="O67" s="225"/>
      <c r="P67" s="225"/>
      <c r="Q67" s="892"/>
      <c r="R67" s="892"/>
      <c r="S67" s="229"/>
      <c r="T67" s="489"/>
      <c r="U67" s="100"/>
      <c r="AM67" s="506"/>
      <c r="AN67" s="584"/>
    </row>
    <row r="68" spans="1:40">
      <c r="A68" s="505">
        <f t="shared" si="1"/>
        <v>61</v>
      </c>
      <c r="B68" s="668"/>
      <c r="C68" s="407" t="s">
        <v>391</v>
      </c>
      <c r="Q68" s="893"/>
      <c r="R68" s="893"/>
      <c r="S68" s="229"/>
      <c r="T68" s="489"/>
      <c r="U68" s="100"/>
      <c r="AM68" s="506"/>
      <c r="AN68" s="584"/>
    </row>
    <row r="69" spans="1:40" ht="4.9000000000000004" customHeight="1">
      <c r="A69" s="505"/>
      <c r="B69" s="733"/>
      <c r="C69" s="143"/>
      <c r="D69" s="143"/>
      <c r="E69" s="143"/>
      <c r="F69" s="143"/>
      <c r="G69" s="143"/>
      <c r="H69" s="143"/>
      <c r="I69" s="143"/>
      <c r="J69" s="143"/>
      <c r="K69" s="143"/>
      <c r="L69" s="143"/>
      <c r="M69" s="143"/>
      <c r="N69" s="143"/>
      <c r="O69" s="143"/>
      <c r="P69" s="143"/>
      <c r="Q69" s="143"/>
      <c r="R69" s="143"/>
      <c r="S69" s="143"/>
      <c r="T69" s="143"/>
      <c r="U69" s="734"/>
      <c r="V69" s="607"/>
      <c r="W69" s="607"/>
      <c r="X69" s="607"/>
      <c r="Y69" s="607"/>
      <c r="Z69" s="607"/>
      <c r="AA69" s="607"/>
      <c r="AB69" s="607"/>
      <c r="AC69" s="607"/>
      <c r="AD69" s="19"/>
      <c r="AE69" s="607"/>
      <c r="AF69" s="607"/>
      <c r="AG69" s="607"/>
      <c r="AH69" s="607"/>
      <c r="AI69" s="607"/>
      <c r="AJ69" s="607"/>
      <c r="AK69" s="607"/>
      <c r="AL69" s="143"/>
      <c r="AM69" s="143"/>
      <c r="AN69" s="550"/>
    </row>
    <row r="70" spans="1:40">
      <c r="A70" s="735"/>
      <c r="B70" s="641"/>
      <c r="C70" s="736" t="s">
        <v>12</v>
      </c>
      <c r="D70" s="736"/>
      <c r="E70" s="736"/>
      <c r="F70" s="736"/>
      <c r="G70" s="736"/>
      <c r="H70" s="736"/>
      <c r="I70" s="977"/>
      <c r="J70" s="977"/>
      <c r="K70" s="977"/>
      <c r="L70" s="977"/>
      <c r="M70" s="977"/>
      <c r="N70" s="977"/>
      <c r="O70" s="977"/>
      <c r="P70" s="977"/>
      <c r="Q70" s="977"/>
      <c r="R70" s="977"/>
      <c r="S70" s="977"/>
      <c r="T70" s="977"/>
      <c r="U70" s="487"/>
      <c r="V70" s="487"/>
      <c r="W70" s="487"/>
      <c r="X70" s="736" t="s">
        <v>48</v>
      </c>
      <c r="Y70" s="736"/>
      <c r="Z70" s="976"/>
      <c r="AA70" s="976"/>
      <c r="AB70" s="487"/>
      <c r="AC70" s="487"/>
      <c r="AD70" s="487"/>
      <c r="AE70" s="736" t="s">
        <v>218</v>
      </c>
      <c r="AF70" s="736"/>
      <c r="AG70" s="736"/>
      <c r="AH70" s="999"/>
      <c r="AI70" s="999"/>
      <c r="AJ70" s="737" t="s">
        <v>216</v>
      </c>
      <c r="AK70" s="1000" t="str">
        <f>IF(C_PageNo_Total=0,"",C_PageNo_Total)</f>
        <v/>
      </c>
      <c r="AL70" s="1000"/>
      <c r="AM70" s="738"/>
      <c r="AN70" s="739"/>
    </row>
    <row r="71" spans="1:40" ht="4.9000000000000004" customHeight="1">
      <c r="A71" s="101"/>
      <c r="B71" s="644"/>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610"/>
    </row>
    <row r="74" spans="1:40">
      <c r="AM74" s="112"/>
    </row>
    <row r="75" spans="1:40">
      <c r="AM75" s="112"/>
    </row>
    <row r="76" spans="1:40">
      <c r="AM76" s="112"/>
    </row>
    <row r="77" spans="1:40">
      <c r="AM77" s="112"/>
    </row>
    <row r="78" spans="1:40">
      <c r="AM78" s="112"/>
    </row>
    <row r="79" spans="1:40">
      <c r="AM79" s="112"/>
    </row>
    <row r="80" spans="1:40">
      <c r="AM80" s="112"/>
    </row>
    <row r="81" spans="39:39">
      <c r="AM81" s="112"/>
    </row>
  </sheetData>
  <mergeCells count="212">
    <mergeCell ref="N21:P21"/>
    <mergeCell ref="K24:M24"/>
    <mergeCell ref="N24:P24"/>
    <mergeCell ref="Q24:S24"/>
    <mergeCell ref="T24:V24"/>
    <mergeCell ref="N28:P28"/>
    <mergeCell ref="Q27:S27"/>
    <mergeCell ref="N27:P27"/>
    <mergeCell ref="T27:V27"/>
    <mergeCell ref="T28:V28"/>
    <mergeCell ref="Q21:S21"/>
    <mergeCell ref="T21:V21"/>
    <mergeCell ref="N26:P26"/>
    <mergeCell ref="AE42:AG42"/>
    <mergeCell ref="AJ51:AK51"/>
    <mergeCell ref="AH52:AK52"/>
    <mergeCell ref="AE43:AG43"/>
    <mergeCell ref="W21:Y21"/>
    <mergeCell ref="Q28:S28"/>
    <mergeCell ref="W27:Y27"/>
    <mergeCell ref="W26:Y26"/>
    <mergeCell ref="T26:V26"/>
    <mergeCell ref="Q22:S22"/>
    <mergeCell ref="W22:Y22"/>
    <mergeCell ref="AE39:AG39"/>
    <mergeCell ref="AB39:AD39"/>
    <mergeCell ref="AB40:AD40"/>
    <mergeCell ref="AE40:AG40"/>
    <mergeCell ref="AI37:AJ37"/>
    <mergeCell ref="AI36:AJ36"/>
    <mergeCell ref="Q36:R36"/>
    <mergeCell ref="AC37:AD37"/>
    <mergeCell ref="AH70:AI70"/>
    <mergeCell ref="AH53:AK53"/>
    <mergeCell ref="AH54:AK54"/>
    <mergeCell ref="AH59:AK59"/>
    <mergeCell ref="AJ55:AK55"/>
    <mergeCell ref="AJ56:AK56"/>
    <mergeCell ref="AJ57:AK57"/>
    <mergeCell ref="AK70:AL70"/>
    <mergeCell ref="AH60:AK60"/>
    <mergeCell ref="AH61:AK61"/>
    <mergeCell ref="AH62:AK62"/>
    <mergeCell ref="AH65:AK65"/>
    <mergeCell ref="AD64:AK64"/>
    <mergeCell ref="AH63:AK63"/>
    <mergeCell ref="H46:J46"/>
    <mergeCell ref="K46:M46"/>
    <mergeCell ref="N45:P45"/>
    <mergeCell ref="Q38:R38"/>
    <mergeCell ref="AJ58:AK58"/>
    <mergeCell ref="AB41:AD41"/>
    <mergeCell ref="AH49:AK49"/>
    <mergeCell ref="AJ50:AK50"/>
    <mergeCell ref="U48:AM48"/>
    <mergeCell ref="I52:J52"/>
    <mergeCell ref="Q53:R53"/>
    <mergeCell ref="Q55:R55"/>
    <mergeCell ref="Q52:R52"/>
    <mergeCell ref="I54:J54"/>
    <mergeCell ref="H45:J45"/>
    <mergeCell ref="C48:T48"/>
    <mergeCell ref="J49:N49"/>
    <mergeCell ref="M50:R50"/>
    <mergeCell ref="N46:P46"/>
    <mergeCell ref="AB43:AD43"/>
    <mergeCell ref="Q44:S44"/>
    <mergeCell ref="I51:J51"/>
    <mergeCell ref="AE41:AG41"/>
    <mergeCell ref="AB42:AD42"/>
    <mergeCell ref="Z70:AA70"/>
    <mergeCell ref="I70:T70"/>
    <mergeCell ref="Q65:R65"/>
    <mergeCell ref="AH4:AL4"/>
    <mergeCell ref="AD4:AF4"/>
    <mergeCell ref="M7:T7"/>
    <mergeCell ref="K11:M11"/>
    <mergeCell ref="T11:V11"/>
    <mergeCell ref="N11:P11"/>
    <mergeCell ref="H8:T8"/>
    <mergeCell ref="C10:Y10"/>
    <mergeCell ref="F7:H7"/>
    <mergeCell ref="Y7:AB7"/>
    <mergeCell ref="AK20:AL20"/>
    <mergeCell ref="N15:P15"/>
    <mergeCell ref="Q16:S16"/>
    <mergeCell ref="Q14:S14"/>
    <mergeCell ref="AK18:AL18"/>
    <mergeCell ref="Q23:S23"/>
    <mergeCell ref="W24:Y24"/>
    <mergeCell ref="T25:V25"/>
    <mergeCell ref="T23:V23"/>
    <mergeCell ref="W23:Y23"/>
    <mergeCell ref="Q64:R64"/>
    <mergeCell ref="H4:L4"/>
    <mergeCell ref="W11:Y11"/>
    <mergeCell ref="Q11:S11"/>
    <mergeCell ref="Y4:AC4"/>
    <mergeCell ref="Y5:AL5"/>
    <mergeCell ref="F5:T5"/>
    <mergeCell ref="Y6:AL6"/>
    <mergeCell ref="F6:T6"/>
    <mergeCell ref="AH8:AL8"/>
    <mergeCell ref="AH7:AL7"/>
    <mergeCell ref="AH11:AL11"/>
    <mergeCell ref="AI13:AL13"/>
    <mergeCell ref="Q13:S13"/>
    <mergeCell ref="T16:V16"/>
    <mergeCell ref="Q15:S15"/>
    <mergeCell ref="T15:V15"/>
    <mergeCell ref="AK12:AL12"/>
    <mergeCell ref="Y8:AB8"/>
    <mergeCell ref="C25:J25"/>
    <mergeCell ref="K25:M25"/>
    <mergeCell ref="N25:P25"/>
    <mergeCell ref="AK19:AL19"/>
    <mergeCell ref="C14:J14"/>
    <mergeCell ref="K16:M16"/>
    <mergeCell ref="C18:Y18"/>
    <mergeCell ref="K14:M14"/>
    <mergeCell ref="K15:M15"/>
    <mergeCell ref="W16:Y16"/>
    <mergeCell ref="W17:Y17"/>
    <mergeCell ref="N14:P14"/>
    <mergeCell ref="N13:P13"/>
    <mergeCell ref="N16:P16"/>
    <mergeCell ref="AK16:AL16"/>
    <mergeCell ref="AK15:AL15"/>
    <mergeCell ref="AK14:AL14"/>
    <mergeCell ref="C26:J26"/>
    <mergeCell ref="T17:V17"/>
    <mergeCell ref="Q17:S17"/>
    <mergeCell ref="K13:M13"/>
    <mergeCell ref="N17:P17"/>
    <mergeCell ref="AG32:AI32"/>
    <mergeCell ref="K19:M19"/>
    <mergeCell ref="T19:V19"/>
    <mergeCell ref="K26:M26"/>
    <mergeCell ref="K23:M23"/>
    <mergeCell ref="K21:M21"/>
    <mergeCell ref="N23:P23"/>
    <mergeCell ref="W19:Y19"/>
    <mergeCell ref="W28:Y28"/>
    <mergeCell ref="Q25:S25"/>
    <mergeCell ref="N20:Y20"/>
    <mergeCell ref="W25:Y25"/>
    <mergeCell ref="Q26:S26"/>
    <mergeCell ref="N19:P19"/>
    <mergeCell ref="Q19:S19"/>
    <mergeCell ref="W15:Y15"/>
    <mergeCell ref="T22:V22"/>
    <mergeCell ref="K22:M22"/>
    <mergeCell ref="N22:P22"/>
    <mergeCell ref="F35:I35"/>
    <mergeCell ref="J35:M35"/>
    <mergeCell ref="C27:J27"/>
    <mergeCell ref="E32:H32"/>
    <mergeCell ref="J32:M32"/>
    <mergeCell ref="C28:J28"/>
    <mergeCell ref="K27:M27"/>
    <mergeCell ref="K28:M28"/>
    <mergeCell ref="H33:K33"/>
    <mergeCell ref="C30:AM30"/>
    <mergeCell ref="AD32:AF32"/>
    <mergeCell ref="R34:S34"/>
    <mergeCell ref="N33:T33"/>
    <mergeCell ref="AJ32:AK32"/>
    <mergeCell ref="Z32:AA32"/>
    <mergeCell ref="Z33:AA33"/>
    <mergeCell ref="AD34:AF34"/>
    <mergeCell ref="AD33:AF33"/>
    <mergeCell ref="O32:S32"/>
    <mergeCell ref="AJ33:AK33"/>
    <mergeCell ref="AJ34:AK34"/>
    <mergeCell ref="AG34:AI34"/>
    <mergeCell ref="AG33:AI33"/>
    <mergeCell ref="I37:J37"/>
    <mergeCell ref="K43:M43"/>
    <mergeCell ref="H43:J43"/>
    <mergeCell ref="N44:P44"/>
    <mergeCell ref="K44:M44"/>
    <mergeCell ref="H44:J44"/>
    <mergeCell ref="N43:P43"/>
    <mergeCell ref="Q37:R37"/>
    <mergeCell ref="Q43:S43"/>
    <mergeCell ref="N40:R40"/>
    <mergeCell ref="N39:O39"/>
    <mergeCell ref="Q39:R39"/>
    <mergeCell ref="Q67:R67"/>
    <mergeCell ref="Q68:R68"/>
    <mergeCell ref="Z34:AA34"/>
    <mergeCell ref="N41:R41"/>
    <mergeCell ref="R35:S35"/>
    <mergeCell ref="N38:O38"/>
    <mergeCell ref="Q46:S46"/>
    <mergeCell ref="N55:O55"/>
    <mergeCell ref="Q60:R60"/>
    <mergeCell ref="M51:N51"/>
    <mergeCell ref="Q51:R51"/>
    <mergeCell ref="Q49:R49"/>
    <mergeCell ref="Y35:AE35"/>
    <mergeCell ref="Q66:R66"/>
    <mergeCell ref="Q59:R59"/>
    <mergeCell ref="N56:O56"/>
    <mergeCell ref="Q61:R61"/>
    <mergeCell ref="Q62:R62"/>
    <mergeCell ref="Q45:S45"/>
    <mergeCell ref="Q54:R54"/>
    <mergeCell ref="Q56:R56"/>
    <mergeCell ref="Q57:R57"/>
    <mergeCell ref="Q58:R58"/>
    <mergeCell ref="K45:M45"/>
  </mergeCells>
  <phoneticPr fontId="0" type="noConversion"/>
  <conditionalFormatting sqref="AH4">
    <cfRule type="expression" dxfId="24" priority="1" stopIfTrue="1">
      <formula>Y4="OTHER"</formula>
    </cfRule>
  </conditionalFormatting>
  <conditionalFormatting sqref="AI4">
    <cfRule type="expression" dxfId="23" priority="2" stopIfTrue="1">
      <formula>Y4="OTHER"</formula>
    </cfRule>
  </conditionalFormatting>
  <conditionalFormatting sqref="AJ4">
    <cfRule type="expression" dxfId="22" priority="3" stopIfTrue="1">
      <formula>Y4="OTHER"</formula>
    </cfRule>
  </conditionalFormatting>
  <conditionalFormatting sqref="AK4">
    <cfRule type="expression" dxfId="21" priority="4" stopIfTrue="1">
      <formula>Y4="OTHER"</formula>
    </cfRule>
  </conditionalFormatting>
  <conditionalFormatting sqref="AL4">
    <cfRule type="expression" dxfId="20" priority="5" stopIfTrue="1">
      <formula>Y4="OTHER"</formula>
    </cfRule>
  </conditionalFormatting>
  <conditionalFormatting sqref="AD4">
    <cfRule type="expression" dxfId="19" priority="6" stopIfTrue="1">
      <formula>Y4="OTHER"</formula>
    </cfRule>
  </conditionalFormatting>
  <conditionalFormatting sqref="AE4">
    <cfRule type="expression" dxfId="18" priority="7" stopIfTrue="1">
      <formula>Y4="OTHER"</formula>
    </cfRule>
  </conditionalFormatting>
  <conditionalFormatting sqref="AF4">
    <cfRule type="expression" dxfId="17" priority="8" stopIfTrue="1">
      <formula>Y4="OTHER"</formula>
    </cfRule>
  </conditionalFormatting>
  <conditionalFormatting sqref="S41">
    <cfRule type="expression" dxfId="16" priority="9" stopIfTrue="1">
      <formula>E62="OTHER"</formula>
    </cfRule>
  </conditionalFormatting>
  <conditionalFormatting sqref="J41:M41">
    <cfRule type="expression" dxfId="15" priority="10" stopIfTrue="1">
      <formula>"ifN44=""OTHER"""</formula>
    </cfRule>
  </conditionalFormatting>
  <conditionalFormatting sqref="N41:R41">
    <cfRule type="expression" dxfId="14" priority="11" stopIfTrue="1">
      <formula>$N$40="OTHER"</formula>
    </cfRule>
  </conditionalFormatting>
  <conditionalFormatting sqref="AA12:AL12">
    <cfRule type="expression" dxfId="13" priority="12" stopIfTrue="1">
      <formula>$AH$11="CONTINUOUS"</formula>
    </cfRule>
  </conditionalFormatting>
  <dataValidations xWindow="663" yWindow="479" count="26">
    <dataValidation type="list" allowBlank="1" showInputMessage="1" showErrorMessage="1" sqref="F35:K35">
      <formula1>ElectricalGroup</formula1>
    </dataValidation>
    <dataValidation type="list" allowBlank="1" showInputMessage="1" showErrorMessage="1" sqref="AI13:AL13">
      <formula1>"PARALLEL, SERIES"</formula1>
    </dataValidation>
    <dataValidation type="list" allowBlank="1" showInputMessage="1" showErrorMessage="1" sqref="AD64">
      <formula1>"Open Valve (Fully-Loaded), Closed-Valve (Unloaded) Start"</formula1>
    </dataValidation>
    <dataValidation type="list" allowBlank="1" showInputMessage="1" showErrorMessage="1" promptTitle="7.1.5" prompt="The purchaser shall specify the type of motor, its characteristics and the accessories, including the following: etc" sqref="AH49:AK49">
      <formula1>"MOTOR, STEAM TURBINE"</formula1>
    </dataValidation>
    <dataValidation type="list" allowBlank="1" showInputMessage="1" showErrorMessage="1" sqref="AJ50:AJ51">
      <formula1>"YES,NO"</formula1>
    </dataValidation>
    <dataValidation type="list" allowBlank="1" showInputMessage="1" showErrorMessage="1" sqref="AH52:AK52">
      <formula1>"Motor,Gear Coupling, Other"</formula1>
    </dataValidation>
    <dataValidation type="list" allowBlank="1" showInputMessage="1" showErrorMessage="1" sqref="AH59">
      <formula1>"HORIZONTAL, VERTICAL"</formula1>
    </dataValidation>
    <dataValidation type="whole" errorStyle="warning" operator="lessThanOrEqual" allowBlank="1" showInputMessage="1" showErrorMessage="1" errorTitle="Suction Specific Speed" error="The suction specific speed exceeds the maximum allowed for the project.  Either change your selection or get a waiver from the Client for this selection." prompt="Max allowable Nss is 12500 in metric units" sqref="Q64:R64">
      <formula1>11000</formula1>
    </dataValidation>
    <dataValidation type="decimal" errorStyle="warning" operator="lessThanOrEqual" allowBlank="1" showInputMessage="1" showErrorMessage="1" errorTitle="NPSH MARGIN" error="NPSH Margin is below project limits.  Add for a witness NPSH test, change the selection or get client approval." sqref="Q61:R61">
      <formula1>2</formula1>
    </dataValidation>
    <dataValidation type="list" allowBlank="1" showInputMessage="1" showErrorMessage="1" sqref="E32:H32">
      <formula1>"INDOOR, OUTDOOR"</formula1>
    </dataValidation>
    <dataValidation type="list" allowBlank="1" showInputMessage="1" showErrorMessage="1" sqref="J32">
      <formula1>"HEATED, UNHEATED"</formula1>
    </dataValidation>
    <dataValidation type="list" allowBlank="1" showInputMessage="1" showErrorMessage="1" sqref="H33:K33">
      <formula1>"GRADE, MEZZANINE"</formula1>
    </dataValidation>
    <dataValidation type="list" allowBlank="1" showInputMessage="1" showErrorMessage="1" sqref="M33">
      <formula1>"l,m"</formula1>
    </dataValidation>
    <dataValidation type="list" allowBlank="1" showInputMessage="1" showErrorMessage="1" sqref="N40">
      <formula1>"DUST, FUMES, DUST &amp; FUMES, OTHER"</formula1>
    </dataValidation>
    <dataValidation type="list" allowBlank="1" showInputMessage="1" showErrorMessage="1" sqref="O32:R32">
      <formula1>"UNDER ROOF,PARTIAL SIDES"</formula1>
    </dataValidation>
    <dataValidation type="list" allowBlank="1" showInputMessage="1" showErrorMessage="1" sqref="N33">
      <formula1>"WINTERISATION REQD,TROPICALISATION REQD"</formula1>
    </dataValidation>
    <dataValidation type="list" allowBlank="1" showInputMessage="1" showErrorMessage="1" promptTitle="6.1.22" prompt="Motors, electrical components and electrical installations shall be suitable for the area classification (class, group, and division or zone) specified by the purchaser etc" sqref="R34:S34">
      <formula1>"0,1,2,Safe"</formula1>
    </dataValidation>
    <dataValidation type="list" allowBlank="1" showInputMessage="1" showErrorMessage="1" sqref="R35:S35">
      <formula1>TempClass</formula1>
    </dataValidation>
    <dataValidation type="list" allowBlank="1" showInputMessage="1" showErrorMessage="1" sqref="N20:Y20">
      <formula1>"C.L. Impeller,  Top of Foundation"</formula1>
    </dataValidation>
    <dataValidation type="list" allowBlank="1" showInputMessage="1" showErrorMessage="1" sqref="AH11:AL11">
      <formula1>"CONTINUOUS, INTERMITTENT"</formula1>
    </dataValidation>
    <dataValidation type="list" allowBlank="1" showInputMessage="1" showErrorMessage="1" sqref="H4:L4">
      <formula1>"PROPOSAL, PURCHASE, AS BUILT"</formula1>
    </dataValidation>
    <dataValidation type="list" allowBlank="1" showInputMessage="1" showErrorMessage="1" sqref="Y4:AC4">
      <formula1>"API-610,ASME B73.1, ASME B73.2, PIP RESP73H-97, PIP RESP73V-97, ISO, OTHER"</formula1>
    </dataValidation>
    <dataValidation allowBlank="1" showInputMessage="1" showErrorMessage="1" promptTitle="6.1.2" prompt="The purchaser shall specify the operating conditions, the liquid properties, site conditions and utility conditions, including all data shown on the process data sheet (Annex N)." sqref="Q22:S22"/>
    <dataValidation allowBlank="1" showInputMessage="1" showErrorMessage="1" promptTitle="6.1.11" prompt="Pumps that have stable head/flowrate curves (continuous head rise to shutoff) are preferred for all applications and are required if parallel operation is specified. Etv" sqref="Q55:R55"/>
    <dataValidation allowBlank="1" showInputMessage="1" showErrorMessage="1" promptTitle="6.1.9" prompt="The pump suction-specific speed shall be calculated in accordance with Annex A and, if specified, limited as stated on the data sheet." sqref="Q62:R62"/>
    <dataValidation allowBlank="1" showInputMessage="1" showErrorMessage="1" promptTitle="6.1.14" prompt="If specified, the vendor shall provide both maximum sound pressure and sound power level data per octave band for the equipment." sqref="Q65:R65 Q67:R67"/>
  </dataValidations>
  <printOptions horizontalCentered="1" verticalCentered="1" gridLinesSet="0"/>
  <pageMargins left="0.74803149606299202" right="0.196850393700787" top="0.31496062992126" bottom="0.39370078740157499" header="0.511811023622047" footer="0.511811023622047"/>
  <pageSetup scale="89" orientation="portrait" cellComments="asDisplayed"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3">
    <pageSetUpPr fitToPage="1"/>
  </sheetPr>
  <dimension ref="A1:AN100"/>
  <sheetViews>
    <sheetView showGridLines="0" showZeros="0" topLeftCell="A34" zoomScale="120" zoomScaleNormal="120" workbookViewId="0">
      <selection activeCell="AO28" sqref="AO28"/>
    </sheetView>
  </sheetViews>
  <sheetFormatPr baseColWidth="10" defaultColWidth="8.85546875" defaultRowHeight="12.75"/>
  <cols>
    <col min="1" max="1" width="2.42578125" style="3" customWidth="1"/>
    <col min="2" max="2" width="3.42578125" style="36" customWidth="1"/>
    <col min="3" max="14" width="2.42578125" style="3" customWidth="1"/>
    <col min="15" max="15" width="3" style="3" customWidth="1"/>
    <col min="16" max="16" width="2.42578125" style="3" customWidth="1"/>
    <col min="17" max="17" width="3.28515625" style="3" customWidth="1"/>
    <col min="18" max="18" width="2.42578125" style="3" customWidth="1"/>
    <col min="19" max="19" width="3.28515625" style="3" customWidth="1"/>
    <col min="20" max="20" width="0.85546875" style="3" customWidth="1"/>
    <col min="21" max="38" width="2.42578125" style="3" customWidth="1"/>
    <col min="39" max="39" width="2.85546875" style="3" customWidth="1"/>
    <col min="40" max="40" width="2.85546875" style="156" customWidth="1"/>
    <col min="41" max="41" width="8.85546875" style="3" customWidth="1"/>
    <col min="42" max="43" width="2.5703125" style="3" customWidth="1"/>
    <col min="44" max="16384" width="8.85546875" style="3"/>
  </cols>
  <sheetData>
    <row r="1" spans="1:40" ht="9" customHeight="1">
      <c r="A1" s="38"/>
      <c r="B1" s="208"/>
      <c r="C1" s="39"/>
      <c r="D1" s="39"/>
      <c r="E1" s="39"/>
      <c r="F1" s="39"/>
      <c r="G1" s="39"/>
      <c r="H1" s="39"/>
      <c r="I1" s="39"/>
      <c r="J1" s="39"/>
      <c r="K1" s="39"/>
      <c r="L1" s="39"/>
      <c r="M1" s="39"/>
      <c r="N1" s="39"/>
      <c r="O1" s="39"/>
      <c r="P1" s="39"/>
      <c r="Q1" s="39"/>
      <c r="R1" s="39"/>
      <c r="S1" s="39"/>
      <c r="T1" s="92"/>
      <c r="U1" s="1"/>
      <c r="V1" s="1"/>
      <c r="W1" s="2"/>
      <c r="X1" s="93"/>
      <c r="Y1" s="93"/>
      <c r="Z1" s="93"/>
      <c r="AA1" s="93"/>
      <c r="AB1" s="93"/>
      <c r="AC1" s="40"/>
      <c r="AD1" s="1"/>
      <c r="AE1" s="1"/>
      <c r="AF1" s="93"/>
      <c r="AG1" s="93"/>
      <c r="AH1" s="93"/>
      <c r="AI1" s="93"/>
      <c r="AJ1" s="93"/>
      <c r="AK1" s="93"/>
      <c r="AL1" s="94"/>
      <c r="AM1" s="141"/>
      <c r="AN1" s="194"/>
    </row>
    <row r="2" spans="1:40" ht="13.35" customHeight="1">
      <c r="A2" s="43"/>
      <c r="B2" s="209"/>
      <c r="C2" s="42"/>
      <c r="D2" s="42"/>
      <c r="E2" s="96" t="s">
        <v>13</v>
      </c>
      <c r="F2" s="42"/>
      <c r="G2" s="42"/>
      <c r="H2" s="42"/>
      <c r="I2" s="42"/>
      <c r="J2" s="42"/>
      <c r="K2" s="42"/>
      <c r="L2" s="42"/>
      <c r="M2" s="42"/>
      <c r="N2" s="42"/>
      <c r="O2" s="42"/>
      <c r="P2" s="42"/>
      <c r="Q2" s="42"/>
      <c r="R2" s="42"/>
      <c r="S2" s="42"/>
      <c r="T2" s="97"/>
      <c r="U2" s="32"/>
      <c r="V2" s="32"/>
      <c r="W2" s="95"/>
      <c r="X2" s="95"/>
      <c r="Y2" s="8"/>
      <c r="Z2" s="8"/>
      <c r="AA2" s="98"/>
      <c r="AB2" s="98"/>
      <c r="AC2" s="8"/>
      <c r="AD2" s="98"/>
      <c r="AE2" s="98"/>
      <c r="AF2" s="98"/>
      <c r="AG2" s="98"/>
      <c r="AH2" s="98"/>
      <c r="AI2" s="98"/>
      <c r="AJ2" s="98"/>
      <c r="AK2" s="98"/>
      <c r="AL2" s="98"/>
      <c r="AM2" s="142"/>
      <c r="AN2" s="195"/>
    </row>
    <row r="3" spans="1:40" ht="9" customHeight="1">
      <c r="A3" s="43"/>
      <c r="B3" s="209"/>
      <c r="C3" s="44"/>
      <c r="D3" s="44"/>
      <c r="E3" s="44"/>
      <c r="F3" s="44"/>
      <c r="G3" s="44"/>
      <c r="H3" s="44"/>
      <c r="I3" s="44"/>
      <c r="J3" s="44"/>
      <c r="K3" s="44"/>
      <c r="L3" s="44"/>
      <c r="M3" s="44"/>
      <c r="N3" s="44"/>
      <c r="O3" s="44"/>
      <c r="P3" s="44"/>
      <c r="Q3" s="44"/>
      <c r="R3" s="44"/>
      <c r="S3" s="44"/>
      <c r="T3" s="45"/>
      <c r="U3" s="9"/>
      <c r="V3" s="9"/>
      <c r="W3" s="9"/>
      <c r="X3" s="10"/>
      <c r="Y3" s="10"/>
      <c r="Z3" s="10"/>
      <c r="AA3" s="10"/>
      <c r="AB3" s="10"/>
      <c r="AC3" s="10"/>
      <c r="AD3" s="10"/>
      <c r="AE3" s="10"/>
      <c r="AF3" s="10"/>
      <c r="AG3" s="10"/>
      <c r="AH3" s="10"/>
      <c r="AI3" s="10"/>
      <c r="AJ3" s="10"/>
      <c r="AK3" s="10"/>
      <c r="AL3" s="10"/>
      <c r="AM3" s="166"/>
      <c r="AN3" s="195"/>
    </row>
    <row r="4" spans="1:40">
      <c r="A4" s="106">
        <v>1</v>
      </c>
      <c r="B4" s="165" t="s">
        <v>177</v>
      </c>
      <c r="C4" s="992" t="s">
        <v>49</v>
      </c>
      <c r="D4" s="993"/>
      <c r="E4" s="993"/>
      <c r="F4" s="993"/>
      <c r="G4" s="993"/>
      <c r="H4" s="993"/>
      <c r="I4" s="993"/>
      <c r="J4" s="993"/>
      <c r="K4" s="993"/>
      <c r="L4" s="993"/>
      <c r="M4" s="993"/>
      <c r="N4" s="993"/>
      <c r="O4" s="993"/>
      <c r="P4" s="993"/>
      <c r="Q4" s="993"/>
      <c r="R4" s="993"/>
      <c r="S4" s="993"/>
      <c r="T4" s="993"/>
      <c r="U4" s="993"/>
      <c r="V4" s="993"/>
      <c r="W4" s="993"/>
      <c r="X4" s="993"/>
      <c r="Y4" s="993"/>
      <c r="Z4" s="993"/>
      <c r="AA4" s="993"/>
      <c r="AB4" s="993"/>
      <c r="AC4" s="993"/>
      <c r="AD4" s="993"/>
      <c r="AE4" s="993"/>
      <c r="AF4" s="993"/>
      <c r="AG4" s="993"/>
      <c r="AH4" s="993"/>
      <c r="AI4" s="993"/>
      <c r="AJ4" s="993"/>
      <c r="AK4" s="993"/>
      <c r="AL4" s="993"/>
      <c r="AM4" s="994"/>
      <c r="AN4" s="196" t="s">
        <v>7</v>
      </c>
    </row>
    <row r="5" spans="1:40">
      <c r="A5" s="107">
        <f t="shared" ref="A5:A20" si="0">A4+1</f>
        <v>2</v>
      </c>
      <c r="B5" s="107"/>
      <c r="C5" s="35" t="s">
        <v>145</v>
      </c>
      <c r="D5" s="6"/>
      <c r="E5" s="6"/>
      <c r="F5" s="6"/>
      <c r="G5" s="225"/>
      <c r="H5" s="225"/>
      <c r="I5" s="935"/>
      <c r="J5" s="935"/>
      <c r="K5" s="339" t="s">
        <v>144</v>
      </c>
      <c r="L5" s="225"/>
      <c r="M5" s="6"/>
      <c r="N5" s="6"/>
      <c r="O5" s="6"/>
      <c r="P5" s="6"/>
      <c r="Q5" s="6"/>
      <c r="R5" s="6"/>
      <c r="S5" s="6"/>
      <c r="T5" s="29"/>
      <c r="U5" s="35" t="s">
        <v>58</v>
      </c>
      <c r="V5" s="6"/>
      <c r="W5" s="6"/>
      <c r="X5" s="6"/>
      <c r="Y5" s="6"/>
      <c r="Z5" s="6"/>
      <c r="AA5" s="225"/>
      <c r="AB5" s="225"/>
      <c r="AC5" s="225"/>
      <c r="AE5" s="935"/>
      <c r="AF5" s="935"/>
      <c r="AG5" s="935"/>
      <c r="AH5" s="935"/>
      <c r="AI5" s="935"/>
      <c r="AJ5" s="935"/>
      <c r="AK5" s="935"/>
      <c r="AL5" s="935"/>
      <c r="AN5" s="744"/>
    </row>
    <row r="6" spans="1:40">
      <c r="A6" s="107">
        <f t="shared" si="0"/>
        <v>3</v>
      </c>
      <c r="B6" s="167"/>
      <c r="C6" s="226"/>
      <c r="D6" s="20"/>
      <c r="E6" s="6"/>
      <c r="F6" s="6"/>
      <c r="G6" s="226"/>
      <c r="H6" s="225"/>
      <c r="I6" s="225"/>
      <c r="J6" s="6"/>
      <c r="K6" s="131" t="str">
        <f>IF(LEFT(I5,1)="V","SEE ALSO PAGE 6","")</f>
        <v/>
      </c>
      <c r="L6" s="20"/>
      <c r="M6" s="6"/>
      <c r="N6" s="6"/>
      <c r="O6" s="226"/>
      <c r="P6" s="20"/>
      <c r="Q6" s="6"/>
      <c r="R6" s="6"/>
      <c r="S6" s="6"/>
      <c r="T6" s="29"/>
      <c r="U6" s="35" t="s">
        <v>60</v>
      </c>
      <c r="V6" s="6"/>
      <c r="W6" s="6"/>
      <c r="X6" s="6"/>
      <c r="Y6" s="6"/>
      <c r="Z6" s="225"/>
      <c r="AA6" s="225" t="s">
        <v>426</v>
      </c>
      <c r="AB6" s="225"/>
      <c r="AC6" s="225"/>
      <c r="AE6" s="225"/>
      <c r="AF6" s="1047"/>
      <c r="AG6" s="1047"/>
      <c r="AH6" s="1047"/>
      <c r="AI6" s="1047"/>
      <c r="AJ6" s="1047"/>
      <c r="AK6" s="1047"/>
      <c r="AL6" s="1047"/>
      <c r="AN6" s="495"/>
    </row>
    <row r="7" spans="1:40">
      <c r="A7" s="107">
        <f t="shared" si="0"/>
        <v>4</v>
      </c>
      <c r="B7" s="167"/>
      <c r="C7" s="35" t="s">
        <v>52</v>
      </c>
      <c r="D7" s="20"/>
      <c r="E7" s="6"/>
      <c r="F7" s="6"/>
      <c r="G7" s="225"/>
      <c r="H7" s="225"/>
      <c r="I7" s="225"/>
      <c r="J7" s="21"/>
      <c r="K7" s="225" t="s">
        <v>433</v>
      </c>
      <c r="L7" s="26"/>
      <c r="M7" s="21"/>
      <c r="N7" s="21"/>
      <c r="O7" s="226"/>
      <c r="P7" s="26"/>
      <c r="Q7" s="21"/>
      <c r="R7" s="21"/>
      <c r="S7" s="21"/>
      <c r="T7" s="29"/>
      <c r="U7" s="225" t="s">
        <v>532</v>
      </c>
      <c r="AK7" s="1018"/>
      <c r="AL7" s="1018"/>
      <c r="AN7" s="495"/>
    </row>
    <row r="8" spans="1:40">
      <c r="A8" s="107">
        <f t="shared" si="0"/>
        <v>5</v>
      </c>
      <c r="B8" s="167"/>
      <c r="C8" s="226"/>
      <c r="D8" s="20"/>
      <c r="E8" s="6"/>
      <c r="F8" s="6"/>
      <c r="G8" s="117"/>
      <c r="H8" s="1055"/>
      <c r="I8" s="1056"/>
      <c r="J8" s="1042" t="s">
        <v>146</v>
      </c>
      <c r="K8" s="1043"/>
      <c r="L8" s="1022" t="s">
        <v>147</v>
      </c>
      <c r="M8" s="1044"/>
      <c r="N8" s="1042" t="s">
        <v>148</v>
      </c>
      <c r="O8" s="1057"/>
      <c r="P8" s="1043"/>
      <c r="Q8" s="1022" t="s">
        <v>149</v>
      </c>
      <c r="R8" s="1048"/>
      <c r="S8" s="1044"/>
      <c r="T8" s="29"/>
      <c r="V8" s="35" t="s">
        <v>61</v>
      </c>
      <c r="W8" s="6"/>
      <c r="X8" s="6"/>
      <c r="Y8" s="6"/>
      <c r="Z8" s="6"/>
      <c r="AA8" s="6"/>
      <c r="AB8" s="6"/>
      <c r="AC8" s="6"/>
      <c r="AD8" s="6"/>
      <c r="AE8" s="6"/>
      <c r="AF8" s="6"/>
      <c r="AG8" s="6"/>
      <c r="AH8" s="6"/>
      <c r="AI8" s="6"/>
      <c r="AJ8" s="6"/>
      <c r="AK8" s="6"/>
      <c r="AL8" s="6"/>
      <c r="AN8" s="495"/>
    </row>
    <row r="9" spans="1:40">
      <c r="A9" s="107">
        <f t="shared" si="0"/>
        <v>6</v>
      </c>
      <c r="B9" s="167"/>
      <c r="C9" s="6" t="s">
        <v>53</v>
      </c>
      <c r="D9" s="6"/>
      <c r="E9" s="6"/>
      <c r="F9" s="6"/>
      <c r="G9" s="117"/>
      <c r="H9" s="1058"/>
      <c r="I9" s="1059"/>
      <c r="J9" s="1040"/>
      <c r="K9" s="1041"/>
      <c r="L9" s="1045"/>
      <c r="M9" s="1046"/>
      <c r="N9" s="1049"/>
      <c r="O9" s="1050"/>
      <c r="P9" s="1051"/>
      <c r="Q9" s="1052"/>
      <c r="R9" s="1053"/>
      <c r="S9" s="1054"/>
      <c r="T9" s="29"/>
      <c r="V9" s="20"/>
      <c r="W9" s="225"/>
      <c r="X9" s="225"/>
      <c r="Y9" s="146" t="s">
        <v>155</v>
      </c>
      <c r="Z9" s="225"/>
      <c r="AA9" s="225" t="s">
        <v>427</v>
      </c>
      <c r="AB9" s="346"/>
      <c r="AC9" s="225"/>
      <c r="AD9" s="225"/>
      <c r="AF9" s="1080"/>
      <c r="AG9" s="1080"/>
      <c r="AH9" s="801" t="s">
        <v>578</v>
      </c>
      <c r="AI9" s="802"/>
      <c r="AJ9" s="129" t="s">
        <v>63</v>
      </c>
      <c r="AK9" s="1077"/>
      <c r="AL9" s="1077"/>
      <c r="AM9" s="803" t="s">
        <v>577</v>
      </c>
      <c r="AN9" s="495"/>
    </row>
    <row r="10" spans="1:40">
      <c r="A10" s="107">
        <f t="shared" si="0"/>
        <v>7</v>
      </c>
      <c r="B10" s="167"/>
      <c r="C10" s="6" t="s">
        <v>54</v>
      </c>
      <c r="D10" s="6"/>
      <c r="E10" s="6"/>
      <c r="F10" s="6"/>
      <c r="G10" s="117"/>
      <c r="H10" s="1060"/>
      <c r="I10" s="1061"/>
      <c r="J10" s="1024"/>
      <c r="K10" s="1025"/>
      <c r="L10" s="1019"/>
      <c r="M10" s="1021"/>
      <c r="N10" s="1019"/>
      <c r="O10" s="1020"/>
      <c r="P10" s="1021"/>
      <c r="Q10" s="1014"/>
      <c r="R10" s="1015"/>
      <c r="S10" s="1016"/>
      <c r="T10" s="342"/>
      <c r="V10" s="6"/>
      <c r="W10" s="6"/>
      <c r="X10" s="225"/>
      <c r="Y10" s="152" t="s">
        <v>156</v>
      </c>
      <c r="Z10" s="225"/>
      <c r="AA10" s="225"/>
      <c r="AB10" s="346"/>
      <c r="AC10" s="225"/>
      <c r="AD10" s="225"/>
      <c r="AF10" s="1077"/>
      <c r="AG10" s="1077"/>
      <c r="AH10" s="801" t="s">
        <v>578</v>
      </c>
      <c r="AI10" s="802"/>
      <c r="AJ10" s="129" t="s">
        <v>63</v>
      </c>
      <c r="AK10" s="1077"/>
      <c r="AL10" s="1077"/>
      <c r="AM10" s="803" t="s">
        <v>577</v>
      </c>
      <c r="AN10" s="495"/>
    </row>
    <row r="11" spans="1:40">
      <c r="A11" s="107">
        <f t="shared" si="0"/>
        <v>8</v>
      </c>
      <c r="B11" s="167"/>
      <c r="C11" s="499" t="s">
        <v>424</v>
      </c>
      <c r="T11" s="343"/>
      <c r="AN11" s="495"/>
    </row>
    <row r="12" spans="1:40">
      <c r="A12" s="107">
        <f t="shared" si="0"/>
        <v>9</v>
      </c>
      <c r="B12" s="167"/>
      <c r="H12" s="1086" t="s">
        <v>187</v>
      </c>
      <c r="I12" s="1087"/>
      <c r="J12" s="1088" t="s">
        <v>146</v>
      </c>
      <c r="K12" s="1082"/>
      <c r="L12" s="1022" t="s">
        <v>298</v>
      </c>
      <c r="M12" s="1023"/>
      <c r="N12" s="1081" t="s">
        <v>147</v>
      </c>
      <c r="O12" s="1023"/>
      <c r="P12" s="1042" t="s">
        <v>148</v>
      </c>
      <c r="Q12" s="1082"/>
      <c r="R12" s="1022" t="s">
        <v>297</v>
      </c>
      <c r="S12" s="1023"/>
      <c r="T12" s="29"/>
      <c r="V12" s="498" t="s">
        <v>294</v>
      </c>
      <c r="W12" s="6"/>
      <c r="X12" s="6"/>
      <c r="Y12" s="6"/>
      <c r="Z12" s="6"/>
      <c r="AA12" s="6"/>
      <c r="AB12" s="6"/>
      <c r="AC12" s="173"/>
      <c r="AD12" s="173"/>
      <c r="AE12" s="120"/>
      <c r="AF12" s="173"/>
      <c r="AG12" s="173"/>
      <c r="AH12" s="173"/>
      <c r="AI12" s="173"/>
      <c r="AJ12" s="173"/>
      <c r="AK12" s="913"/>
      <c r="AL12" s="913"/>
      <c r="AN12" s="495"/>
    </row>
    <row r="13" spans="1:40">
      <c r="A13" s="107">
        <f t="shared" si="0"/>
        <v>10</v>
      </c>
      <c r="B13" s="167"/>
      <c r="C13" s="409" t="s">
        <v>296</v>
      </c>
      <c r="D13" s="226"/>
      <c r="E13" s="6"/>
      <c r="F13" s="6"/>
      <c r="G13" s="6"/>
      <c r="H13" s="1024"/>
      <c r="I13" s="1025"/>
      <c r="J13" s="1024"/>
      <c r="K13" s="1025"/>
      <c r="L13" s="1026"/>
      <c r="M13" s="1027"/>
      <c r="N13" s="1019"/>
      <c r="O13" s="1021"/>
      <c r="P13" s="1019"/>
      <c r="Q13" s="1021"/>
      <c r="R13" s="1014"/>
      <c r="S13" s="1016"/>
      <c r="T13" s="29"/>
      <c r="V13" s="409" t="s">
        <v>295</v>
      </c>
      <c r="AK13" s="913"/>
      <c r="AL13" s="913"/>
      <c r="AN13" s="495"/>
    </row>
    <row r="14" spans="1:40">
      <c r="A14" s="107">
        <f t="shared" si="0"/>
        <v>11</v>
      </c>
      <c r="B14" s="167"/>
      <c r="C14" s="6" t="s">
        <v>55</v>
      </c>
      <c r="D14" s="6"/>
      <c r="E14" s="6"/>
      <c r="F14" s="6"/>
      <c r="G14" s="6"/>
      <c r="H14" s="1024"/>
      <c r="I14" s="1025"/>
      <c r="J14" s="1024"/>
      <c r="K14" s="1025"/>
      <c r="L14" s="1019"/>
      <c r="M14" s="1021"/>
      <c r="N14" s="1019"/>
      <c r="O14" s="1021"/>
      <c r="P14" s="1019"/>
      <c r="Q14" s="1021"/>
      <c r="R14" s="1024"/>
      <c r="S14" s="1025"/>
      <c r="T14" s="29"/>
      <c r="V14" s="35" t="s">
        <v>64</v>
      </c>
      <c r="W14" s="6"/>
      <c r="X14" s="6"/>
      <c r="Y14" s="6"/>
      <c r="Z14" s="6" t="s">
        <v>65</v>
      </c>
      <c r="AA14" s="225"/>
      <c r="AB14" s="225"/>
      <c r="AC14" s="225"/>
      <c r="AD14" s="225"/>
      <c r="AE14" s="21"/>
      <c r="AF14" s="21"/>
      <c r="AG14" s="21"/>
      <c r="AH14" s="21"/>
      <c r="AJ14" s="13"/>
      <c r="AK14" s="935"/>
      <c r="AL14" s="935"/>
      <c r="AN14" s="495"/>
    </row>
    <row r="15" spans="1:40">
      <c r="A15" s="107">
        <f t="shared" si="0"/>
        <v>12</v>
      </c>
      <c r="B15" s="167"/>
      <c r="C15" s="6" t="s">
        <v>56</v>
      </c>
      <c r="D15" s="6"/>
      <c r="E15" s="6"/>
      <c r="F15" s="6"/>
      <c r="G15" s="6"/>
      <c r="H15" s="1024"/>
      <c r="I15" s="1025"/>
      <c r="J15" s="1024"/>
      <c r="K15" s="1025"/>
      <c r="L15" s="1019"/>
      <c r="M15" s="1021"/>
      <c r="N15" s="1019"/>
      <c r="O15" s="1021"/>
      <c r="P15" s="1019"/>
      <c r="Q15" s="1021"/>
      <c r="R15" s="1024"/>
      <c r="S15" s="1025"/>
      <c r="T15" s="29"/>
      <c r="V15" s="6"/>
      <c r="W15" s="20" t="s">
        <v>135</v>
      </c>
      <c r="X15" s="6" t="s">
        <v>150</v>
      </c>
      <c r="Y15" s="6"/>
      <c r="Z15" s="21"/>
      <c r="AA15" s="21"/>
      <c r="AB15" s="21"/>
      <c r="AC15" s="21"/>
      <c r="AD15" s="21"/>
      <c r="AE15" s="21"/>
      <c r="AF15" s="21"/>
      <c r="AG15" s="21"/>
      <c r="AH15" s="225"/>
      <c r="AJ15" s="913"/>
      <c r="AK15" s="913"/>
      <c r="AL15" s="913"/>
      <c r="AN15" s="495"/>
    </row>
    <row r="16" spans="1:40">
      <c r="A16" s="107">
        <f t="shared" si="0"/>
        <v>13</v>
      </c>
      <c r="B16" s="167"/>
      <c r="C16" s="225" t="s">
        <v>299</v>
      </c>
      <c r="D16" s="6"/>
      <c r="E16" s="6"/>
      <c r="F16" s="6"/>
      <c r="G16" s="6"/>
      <c r="H16" s="1024"/>
      <c r="I16" s="1025"/>
      <c r="J16" s="1024"/>
      <c r="K16" s="1025"/>
      <c r="L16" s="1019"/>
      <c r="M16" s="1021"/>
      <c r="N16" s="1019"/>
      <c r="O16" s="1021"/>
      <c r="P16" s="1019"/>
      <c r="Q16" s="1021"/>
      <c r="R16" s="1024"/>
      <c r="S16" s="1025"/>
      <c r="T16" s="29"/>
      <c r="V16" s="20"/>
      <c r="W16" s="20" t="s">
        <v>135</v>
      </c>
      <c r="X16" s="21" t="s">
        <v>388</v>
      </c>
      <c r="Y16" s="21"/>
      <c r="Z16" s="6"/>
      <c r="AA16" s="173"/>
      <c r="AB16" s="173"/>
      <c r="AC16" s="173"/>
      <c r="AD16" s="173"/>
      <c r="AE16" s="173"/>
      <c r="AF16" s="173"/>
      <c r="AG16" s="173"/>
      <c r="AH16" s="173"/>
      <c r="AJ16" s="333"/>
      <c r="AK16" s="1078"/>
      <c r="AL16" s="1078"/>
      <c r="AN16" s="496"/>
    </row>
    <row r="17" spans="1:40">
      <c r="A17" s="107">
        <f t="shared" si="0"/>
        <v>14</v>
      </c>
      <c r="B17" s="167"/>
      <c r="C17" s="225" t="s">
        <v>300</v>
      </c>
      <c r="D17" s="6"/>
      <c r="E17" s="6"/>
      <c r="F17" s="6"/>
      <c r="G17" s="6"/>
      <c r="H17" s="1024"/>
      <c r="I17" s="1025"/>
      <c r="J17" s="1024"/>
      <c r="K17" s="1025"/>
      <c r="L17" s="1019"/>
      <c r="M17" s="1021"/>
      <c r="N17" s="1019"/>
      <c r="O17" s="1021"/>
      <c r="P17" s="1019"/>
      <c r="Q17" s="1021"/>
      <c r="R17" s="1024"/>
      <c r="S17" s="1025"/>
      <c r="T17" s="29"/>
      <c r="W17" s="20" t="s">
        <v>135</v>
      </c>
      <c r="X17" s="518" t="s">
        <v>387</v>
      </c>
      <c r="AK17" s="1078"/>
      <c r="AL17" s="1078"/>
      <c r="AN17" s="495"/>
    </row>
    <row r="18" spans="1:40">
      <c r="A18" s="107">
        <f t="shared" si="0"/>
        <v>15</v>
      </c>
      <c r="B18" s="167"/>
      <c r="C18" s="225" t="s">
        <v>301</v>
      </c>
      <c r="D18" s="6"/>
      <c r="E18" s="21"/>
      <c r="F18" s="21"/>
      <c r="G18" s="21"/>
      <c r="H18" s="1084"/>
      <c r="I18" s="1085"/>
      <c r="J18" s="1084"/>
      <c r="K18" s="1085"/>
      <c r="L18" s="1032"/>
      <c r="M18" s="1033"/>
      <c r="N18" s="1032"/>
      <c r="O18" s="1033"/>
      <c r="P18" s="1032"/>
      <c r="Q18" s="1033"/>
      <c r="R18" s="1030"/>
      <c r="S18" s="1031"/>
      <c r="T18" s="29"/>
      <c r="V18" s="466" t="s">
        <v>303</v>
      </c>
      <c r="AN18" s="495"/>
    </row>
    <row r="19" spans="1:40" ht="12.75" customHeight="1">
      <c r="A19" s="107">
        <f t="shared" si="0"/>
        <v>16</v>
      </c>
      <c r="B19" s="167"/>
      <c r="T19" s="342"/>
      <c r="V19" s="416" t="s">
        <v>504</v>
      </c>
      <c r="AK19" s="998"/>
      <c r="AL19" s="998"/>
      <c r="AN19" s="167"/>
    </row>
    <row r="20" spans="1:40">
      <c r="A20" s="107">
        <f t="shared" si="0"/>
        <v>17</v>
      </c>
      <c r="B20" s="167"/>
      <c r="D20" s="225" t="s">
        <v>287</v>
      </c>
      <c r="P20" s="935"/>
      <c r="Q20" s="935"/>
      <c r="R20" s="935"/>
      <c r="S20" s="935"/>
      <c r="T20" s="342"/>
      <c r="V20" s="416" t="s">
        <v>304</v>
      </c>
      <c r="AK20" s="1012"/>
      <c r="AL20" s="1012"/>
      <c r="AN20" s="198"/>
    </row>
    <row r="21" spans="1:40">
      <c r="A21" s="107">
        <f t="shared" ref="A21:A27" si="1">A20+1</f>
        <v>18</v>
      </c>
      <c r="B21" s="167"/>
      <c r="D21" s="225" t="s">
        <v>288</v>
      </c>
      <c r="R21" s="1036"/>
      <c r="S21" s="1036"/>
      <c r="T21" s="342"/>
      <c r="V21" s="424" t="s">
        <v>524</v>
      </c>
      <c r="AK21" s="1012"/>
      <c r="AL21" s="1012"/>
      <c r="AN21" s="167"/>
    </row>
    <row r="22" spans="1:40">
      <c r="A22" s="107">
        <f t="shared" si="1"/>
        <v>19</v>
      </c>
      <c r="B22" s="167"/>
      <c r="D22" s="225" t="s">
        <v>289</v>
      </c>
      <c r="P22" s="935"/>
      <c r="Q22" s="935"/>
      <c r="R22" s="935"/>
      <c r="S22" s="935"/>
      <c r="T22" s="342"/>
      <c r="V22" s="424" t="s">
        <v>506</v>
      </c>
      <c r="AK22" s="1017"/>
      <c r="AL22" s="1017"/>
      <c r="AN22" s="167"/>
    </row>
    <row r="23" spans="1:40">
      <c r="A23" s="107">
        <f t="shared" si="1"/>
        <v>20</v>
      </c>
      <c r="B23" s="167"/>
      <c r="D23" s="225" t="s">
        <v>290</v>
      </c>
      <c r="R23" s="1036"/>
      <c r="S23" s="1036"/>
      <c r="T23" s="29"/>
      <c r="V23" s="416"/>
      <c r="AN23" s="167"/>
    </row>
    <row r="24" spans="1:40">
      <c r="A24" s="107">
        <f t="shared" si="1"/>
        <v>21</v>
      </c>
      <c r="B24" s="167"/>
      <c r="Q24" s="227" t="s">
        <v>572</v>
      </c>
      <c r="R24" s="1028"/>
      <c r="S24" s="1028"/>
      <c r="T24" s="29"/>
      <c r="V24" s="512" t="s">
        <v>455</v>
      </c>
      <c r="W24" s="154"/>
      <c r="X24" s="154"/>
      <c r="Y24" s="154"/>
      <c r="Z24" s="154"/>
      <c r="AA24" s="154"/>
      <c r="AB24" s="779" t="s">
        <v>462</v>
      </c>
      <c r="AC24" s="154"/>
      <c r="AD24" s="154"/>
      <c r="AE24" s="154"/>
      <c r="AF24" s="154"/>
      <c r="AG24" s="154"/>
      <c r="AH24" s="154"/>
      <c r="AI24" s="154"/>
      <c r="AJ24" s="154"/>
      <c r="AK24" s="154"/>
      <c r="AL24" s="154"/>
      <c r="AN24" s="169"/>
    </row>
    <row r="25" spans="1:40">
      <c r="A25" s="107">
        <f t="shared" si="1"/>
        <v>22</v>
      </c>
      <c r="B25" s="167"/>
      <c r="D25" s="225" t="s">
        <v>425</v>
      </c>
      <c r="R25" s="1028"/>
      <c r="S25" s="1028"/>
      <c r="T25" s="342"/>
      <c r="V25" s="489" t="s">
        <v>25</v>
      </c>
      <c r="W25" s="154"/>
      <c r="X25" s="154"/>
      <c r="Y25" s="154"/>
      <c r="Z25" s="154"/>
      <c r="AA25" s="154"/>
      <c r="AB25" s="154"/>
      <c r="AC25" s="154"/>
      <c r="AD25" s="154"/>
      <c r="AE25" s="154"/>
      <c r="AF25" s="154"/>
      <c r="AG25" s="154"/>
      <c r="AH25" s="1039"/>
      <c r="AI25" s="1039"/>
      <c r="AJ25" s="1039"/>
      <c r="AK25" s="1039"/>
      <c r="AL25" s="1039"/>
      <c r="AN25" s="167"/>
    </row>
    <row r="26" spans="1:40">
      <c r="A26" s="107">
        <f t="shared" si="1"/>
        <v>23</v>
      </c>
      <c r="B26" s="167"/>
      <c r="D26" s="225" t="s">
        <v>291</v>
      </c>
      <c r="R26" s="1028"/>
      <c r="S26" s="1028"/>
      <c r="T26" s="29"/>
      <c r="V26" s="489" t="s">
        <v>26</v>
      </c>
      <c r="W26" s="154"/>
      <c r="X26" s="154"/>
      <c r="Y26" s="154"/>
      <c r="Z26" s="154"/>
      <c r="AA26" s="154"/>
      <c r="AB26" s="154"/>
      <c r="AC26" s="154"/>
      <c r="AD26" s="154"/>
      <c r="AE26" s="154"/>
      <c r="AF26" s="154"/>
      <c r="AG26" s="154"/>
      <c r="AH26" s="1038"/>
      <c r="AI26" s="1038"/>
      <c r="AJ26" s="1038"/>
      <c r="AK26" s="1038"/>
      <c r="AL26" s="1038"/>
      <c r="AN26" s="167"/>
    </row>
    <row r="27" spans="1:40">
      <c r="A27" s="107">
        <f t="shared" si="1"/>
        <v>24</v>
      </c>
      <c r="B27" s="167"/>
      <c r="D27" s="225" t="s">
        <v>292</v>
      </c>
      <c r="R27" s="1036"/>
      <c r="S27" s="1036"/>
      <c r="T27" s="29"/>
      <c r="V27" s="489" t="s">
        <v>305</v>
      </c>
      <c r="W27" s="229"/>
      <c r="X27" s="229"/>
      <c r="Y27" s="229"/>
      <c r="Z27" s="229"/>
      <c r="AA27" s="229"/>
      <c r="AB27" s="229"/>
      <c r="AC27" s="229"/>
      <c r="AD27" s="229"/>
      <c r="AE27" s="229"/>
      <c r="AF27" s="229"/>
      <c r="AG27" s="229"/>
      <c r="AH27" s="229"/>
      <c r="AI27" s="229"/>
      <c r="AJ27" s="1037"/>
      <c r="AK27" s="1037"/>
      <c r="AL27" s="1037"/>
      <c r="AN27" s="167"/>
    </row>
    <row r="28" spans="1:40">
      <c r="A28" s="107">
        <f>A27+1</f>
        <v>25</v>
      </c>
      <c r="B28" s="167"/>
      <c r="D28" s="225" t="s">
        <v>293</v>
      </c>
      <c r="R28" s="1028"/>
      <c r="S28" s="1028"/>
      <c r="T28" s="342"/>
      <c r="V28" s="489" t="s">
        <v>50</v>
      </c>
      <c r="W28" s="229"/>
      <c r="X28" s="229"/>
      <c r="Y28" s="229"/>
      <c r="Z28" s="229"/>
      <c r="AA28" s="229"/>
      <c r="AB28" s="229"/>
      <c r="AC28" s="229"/>
      <c r="AD28" s="229"/>
      <c r="AE28" s="229"/>
      <c r="AF28" s="229"/>
      <c r="AG28" s="229"/>
      <c r="AH28" s="229"/>
      <c r="AI28" s="229"/>
      <c r="AK28" s="1037"/>
      <c r="AL28" s="1037"/>
      <c r="AM28" s="229" t="s">
        <v>585</v>
      </c>
      <c r="AN28" s="197"/>
    </row>
    <row r="29" spans="1:40">
      <c r="A29" s="107">
        <f t="shared" ref="A29:A39" si="2">A28+1</f>
        <v>26</v>
      </c>
      <c r="B29" s="167"/>
      <c r="D29" s="518" t="s">
        <v>383</v>
      </c>
      <c r="P29" s="1089"/>
      <c r="Q29" s="1089"/>
      <c r="R29" s="1089"/>
      <c r="S29" s="1089"/>
      <c r="T29" s="29"/>
      <c r="V29" s="489" t="s">
        <v>51</v>
      </c>
      <c r="W29" s="229"/>
      <c r="X29" s="229"/>
      <c r="Y29" s="229"/>
      <c r="Z29" s="229"/>
      <c r="AA29" s="229"/>
      <c r="AB29" s="229"/>
      <c r="AC29" s="229"/>
      <c r="AD29" s="229"/>
      <c r="AE29" s="229"/>
      <c r="AF29" s="229"/>
      <c r="AG29" s="229"/>
      <c r="AH29" s="229"/>
      <c r="AI29" s="229"/>
      <c r="AK29" s="1037"/>
      <c r="AL29" s="1037"/>
      <c r="AM29" s="229"/>
      <c r="AN29" s="167"/>
    </row>
    <row r="30" spans="1:40">
      <c r="A30" s="107">
        <f t="shared" si="2"/>
        <v>27</v>
      </c>
      <c r="B30" s="167"/>
      <c r="D30" s="518" t="s">
        <v>384</v>
      </c>
      <c r="R30" s="1036"/>
      <c r="S30" s="1036"/>
      <c r="T30" s="29"/>
      <c r="V30" s="489" t="s">
        <v>306</v>
      </c>
      <c r="W30" s="229"/>
      <c r="X30" s="229"/>
      <c r="Y30" s="229"/>
      <c r="Z30" s="229"/>
      <c r="AA30" s="229"/>
      <c r="AB30" s="229"/>
      <c r="AC30" s="229"/>
      <c r="AD30" s="229"/>
      <c r="AE30" s="229"/>
      <c r="AF30" s="229"/>
      <c r="AH30" s="229"/>
      <c r="AI30" s="229"/>
      <c r="AJ30" s="229"/>
      <c r="AK30" s="1012"/>
      <c r="AL30" s="1012"/>
      <c r="AN30" s="167"/>
    </row>
    <row r="31" spans="1:40">
      <c r="A31" s="107">
        <f t="shared" si="2"/>
        <v>28</v>
      </c>
      <c r="B31" s="167"/>
      <c r="T31" s="29"/>
      <c r="V31" s="489" t="s">
        <v>459</v>
      </c>
      <c r="W31" s="161"/>
      <c r="X31" s="161"/>
      <c r="Y31" s="161"/>
      <c r="Z31" s="161"/>
      <c r="AA31" s="161"/>
      <c r="AB31" s="161"/>
      <c r="AC31" s="161"/>
      <c r="AD31" s="161"/>
      <c r="AE31" s="161"/>
      <c r="AF31" s="161"/>
      <c r="AH31" s="161"/>
      <c r="AI31" s="161"/>
      <c r="AJ31" s="161"/>
      <c r="AK31" s="1017"/>
      <c r="AL31" s="1017"/>
      <c r="AN31" s="167"/>
    </row>
    <row r="32" spans="1:40">
      <c r="A32" s="107">
        <f t="shared" si="2"/>
        <v>29</v>
      </c>
      <c r="B32" s="167"/>
      <c r="C32" s="992" t="s">
        <v>444</v>
      </c>
      <c r="D32" s="993"/>
      <c r="E32" s="993"/>
      <c r="F32" s="993"/>
      <c r="G32" s="993"/>
      <c r="H32" s="993"/>
      <c r="I32" s="993"/>
      <c r="J32" s="993"/>
      <c r="K32" s="993"/>
      <c r="L32" s="993"/>
      <c r="M32" s="993"/>
      <c r="N32" s="993"/>
      <c r="O32" s="993"/>
      <c r="P32" s="993"/>
      <c r="Q32" s="993"/>
      <c r="R32" s="993"/>
      <c r="S32" s="993"/>
      <c r="T32" s="994"/>
      <c r="V32" s="489" t="s">
        <v>456</v>
      </c>
      <c r="W32" s="161"/>
      <c r="X32" s="161"/>
      <c r="Y32" s="161"/>
      <c r="Z32" s="514"/>
      <c r="AA32" s="514"/>
      <c r="AB32" s="514"/>
      <c r="AC32" s="514"/>
      <c r="AD32" s="514"/>
      <c r="AE32" s="514"/>
      <c r="AF32" s="514"/>
      <c r="AH32" s="514"/>
      <c r="AI32" s="514"/>
      <c r="AJ32" s="514"/>
      <c r="AK32" s="1017"/>
      <c r="AL32" s="1017"/>
      <c r="AN32" s="199"/>
    </row>
    <row r="33" spans="1:40">
      <c r="A33" s="107">
        <f t="shared" si="2"/>
        <v>30</v>
      </c>
      <c r="B33" s="167"/>
      <c r="C33" s="6" t="s">
        <v>57</v>
      </c>
      <c r="D33" s="6"/>
      <c r="E33" s="6"/>
      <c r="F33" s="6"/>
      <c r="G33" s="6"/>
      <c r="H33" s="21"/>
      <c r="I33" s="225"/>
      <c r="J33" s="225"/>
      <c r="K33" s="120"/>
      <c r="L33" s="120"/>
      <c r="M33" s="1079"/>
      <c r="N33" s="1079"/>
      <c r="P33" s="120"/>
      <c r="Q33" s="225"/>
      <c r="R33" s="225"/>
      <c r="S33" s="6"/>
      <c r="T33" s="326"/>
      <c r="U33" s="100"/>
      <c r="V33" s="489" t="s">
        <v>458</v>
      </c>
      <c r="W33" s="515"/>
      <c r="X33" s="515"/>
      <c r="Y33" s="515"/>
      <c r="Z33" s="515"/>
      <c r="AA33" s="515"/>
      <c r="AB33" s="515"/>
      <c r="AC33" s="515"/>
      <c r="AD33" s="515"/>
      <c r="AE33" s="515"/>
      <c r="AF33" s="515"/>
      <c r="AH33" s="515"/>
      <c r="AI33" s="515"/>
      <c r="AJ33" s="515"/>
      <c r="AK33" s="515"/>
      <c r="AL33" s="515"/>
      <c r="AN33" s="167"/>
    </row>
    <row r="34" spans="1:40" ht="12.75" customHeight="1">
      <c r="A34" s="107">
        <f t="shared" si="2"/>
        <v>31</v>
      </c>
      <c r="B34" s="167"/>
      <c r="C34" s="424" t="s">
        <v>452</v>
      </c>
      <c r="J34" s="128"/>
      <c r="K34" s="128"/>
      <c r="L34" s="173"/>
      <c r="M34" s="494"/>
      <c r="N34" s="494"/>
      <c r="O34" s="494"/>
      <c r="P34" s="494"/>
      <c r="Q34" s="1035"/>
      <c r="R34" s="1035"/>
      <c r="S34" s="381" t="s">
        <v>577</v>
      </c>
      <c r="T34" s="650" t="e">
        <f>#REF!</f>
        <v>#REF!</v>
      </c>
      <c r="U34" s="100"/>
      <c r="V34" s="743"/>
      <c r="W34" s="161"/>
      <c r="X34" s="161"/>
      <c r="Y34" s="161"/>
      <c r="Z34" s="161"/>
      <c r="AA34" s="161"/>
      <c r="AB34" s="161"/>
      <c r="AC34" s="161"/>
      <c r="AD34" s="161"/>
      <c r="AE34" s="161"/>
      <c r="AF34" s="161"/>
      <c r="AH34" s="161"/>
      <c r="AI34" s="161"/>
      <c r="AJ34" s="161"/>
      <c r="AK34" s="1017"/>
      <c r="AL34" s="1017"/>
      <c r="AN34" s="167"/>
    </row>
    <row r="35" spans="1:40">
      <c r="A35" s="107">
        <f t="shared" si="2"/>
        <v>32</v>
      </c>
      <c r="B35" s="167"/>
      <c r="C35" s="225" t="s">
        <v>573</v>
      </c>
      <c r="J35" s="128"/>
      <c r="K35" s="128"/>
      <c r="L35" s="6"/>
      <c r="M35" s="494"/>
      <c r="N35" s="494"/>
      <c r="O35" s="494"/>
      <c r="P35" s="494"/>
      <c r="Q35" s="1018"/>
      <c r="R35" s="1018"/>
      <c r="T35" s="326"/>
      <c r="U35" s="100"/>
      <c r="V35" s="424" t="s">
        <v>457</v>
      </c>
      <c r="W35" s="161"/>
      <c r="X35" s="161"/>
      <c r="Y35" s="161"/>
      <c r="Z35" s="161"/>
      <c r="AA35" s="161"/>
      <c r="AB35" s="161"/>
      <c r="AC35" s="161"/>
      <c r="AD35" s="161"/>
      <c r="AE35" s="161"/>
      <c r="AF35" s="161"/>
      <c r="AH35" s="1034"/>
      <c r="AI35" s="1034"/>
      <c r="AJ35" s="1034"/>
      <c r="AK35" s="1034"/>
      <c r="AL35" s="1034"/>
      <c r="AN35" s="170"/>
    </row>
    <row r="36" spans="1:40">
      <c r="A36" s="107">
        <f t="shared" si="2"/>
        <v>33</v>
      </c>
      <c r="B36" s="167"/>
      <c r="C36" s="225" t="s">
        <v>448</v>
      </c>
      <c r="I36" s="128"/>
      <c r="J36" s="128"/>
      <c r="K36" s="128"/>
      <c r="L36" s="128"/>
      <c r="M36" s="494"/>
      <c r="N36" s="494"/>
      <c r="O36" s="494"/>
      <c r="P36" s="1090"/>
      <c r="Q36" s="1090"/>
      <c r="R36" s="1090"/>
      <c r="T36" s="326"/>
      <c r="U36" s="100"/>
      <c r="V36" s="424" t="s">
        <v>460</v>
      </c>
      <c r="W36" s="161"/>
      <c r="X36" s="161"/>
      <c r="Y36" s="161"/>
      <c r="Z36" s="161"/>
      <c r="AA36" s="161"/>
      <c r="AB36" s="161"/>
      <c r="AC36" s="161"/>
      <c r="AD36" s="161"/>
      <c r="AE36" s="161"/>
      <c r="AF36" s="161"/>
      <c r="AH36" s="161"/>
      <c r="AI36" s="1029"/>
      <c r="AJ36" s="1029"/>
      <c r="AK36" s="1029"/>
      <c r="AL36" s="1029"/>
      <c r="AN36" s="167"/>
    </row>
    <row r="37" spans="1:40">
      <c r="A37" s="107">
        <f t="shared" si="2"/>
        <v>34</v>
      </c>
      <c r="B37" s="167"/>
      <c r="C37" s="6" t="s">
        <v>118</v>
      </c>
      <c r="D37" s="6"/>
      <c r="E37" s="6"/>
      <c r="F37" s="341"/>
      <c r="G37" s="128"/>
      <c r="H37" s="128"/>
      <c r="I37" s="128"/>
      <c r="J37" s="128"/>
      <c r="K37" s="128"/>
      <c r="L37" s="173"/>
      <c r="M37" s="1035"/>
      <c r="N37" s="1035"/>
      <c r="O37" s="1035"/>
      <c r="P37" s="1035"/>
      <c r="Q37" s="1035"/>
      <c r="R37" s="1035"/>
      <c r="T37" s="326"/>
      <c r="U37" s="100"/>
      <c r="V37" s="424" t="s">
        <v>307</v>
      </c>
      <c r="W37" s="161"/>
      <c r="X37" s="161"/>
      <c r="Y37" s="161"/>
      <c r="Z37" s="161"/>
      <c r="AA37" s="161"/>
      <c r="AB37" s="161"/>
      <c r="AC37" s="161"/>
      <c r="AD37" s="161"/>
      <c r="AE37" s="161"/>
      <c r="AF37" s="161"/>
      <c r="AH37" s="161"/>
      <c r="AI37" s="161"/>
      <c r="AJ37" s="161"/>
      <c r="AK37" s="1012"/>
      <c r="AL37" s="1012"/>
      <c r="AN37" s="167"/>
    </row>
    <row r="38" spans="1:40">
      <c r="A38" s="107">
        <f t="shared" si="2"/>
        <v>35</v>
      </c>
      <c r="B38" s="167"/>
      <c r="C38" s="330" t="str">
        <f>IF(LEFT(I5,2)="VS","BOWL :","CASE :")</f>
        <v>CASE :</v>
      </c>
      <c r="D38" s="6"/>
      <c r="E38" s="6"/>
      <c r="F38" s="341"/>
      <c r="G38" s="128"/>
      <c r="H38" s="128"/>
      <c r="I38" s="128"/>
      <c r="J38" s="341"/>
      <c r="K38" s="128"/>
      <c r="L38" s="128"/>
      <c r="M38" s="1035"/>
      <c r="N38" s="1035"/>
      <c r="O38" s="1035"/>
      <c r="P38" s="1035"/>
      <c r="Q38" s="1035"/>
      <c r="R38" s="1035"/>
      <c r="T38" s="326"/>
      <c r="U38" s="101"/>
      <c r="AN38" s="167"/>
    </row>
    <row r="39" spans="1:40">
      <c r="A39" s="107">
        <f t="shared" si="2"/>
        <v>36</v>
      </c>
      <c r="B39" s="167"/>
      <c r="C39" s="497" t="s">
        <v>284</v>
      </c>
      <c r="D39" s="6"/>
      <c r="E39" s="6"/>
      <c r="F39" s="6"/>
      <c r="G39" s="6"/>
      <c r="H39" s="341"/>
      <c r="I39" s="128"/>
      <c r="J39" s="128"/>
      <c r="K39" s="128"/>
      <c r="L39" s="128"/>
      <c r="M39" s="1035"/>
      <c r="N39" s="1035"/>
      <c r="O39" s="1035"/>
      <c r="P39" s="1035"/>
      <c r="Q39" s="1035"/>
      <c r="R39" s="1035"/>
      <c r="T39" s="326"/>
      <c r="U39" s="1081" t="s">
        <v>151</v>
      </c>
      <c r="V39" s="1083"/>
      <c r="W39" s="1083"/>
      <c r="X39" s="1083"/>
      <c r="Y39" s="1083"/>
      <c r="Z39" s="1083"/>
      <c r="AA39" s="1083"/>
      <c r="AB39" s="1083"/>
      <c r="AC39" s="1083"/>
      <c r="AD39" s="1083"/>
      <c r="AE39" s="1083"/>
      <c r="AF39" s="1083"/>
      <c r="AG39" s="1083"/>
      <c r="AH39" s="1083"/>
      <c r="AI39" s="1083"/>
      <c r="AJ39" s="1083"/>
      <c r="AK39" s="1083"/>
      <c r="AL39" s="1083"/>
      <c r="AM39" s="1023"/>
      <c r="AN39" s="167"/>
    </row>
    <row r="40" spans="1:40">
      <c r="A40" s="107">
        <f>A39+1</f>
        <v>37</v>
      </c>
      <c r="B40" s="167"/>
      <c r="C40" s="6" t="s">
        <v>119</v>
      </c>
      <c r="D40" s="6"/>
      <c r="E40" s="173"/>
      <c r="F40" s="341"/>
      <c r="G40" s="128"/>
      <c r="H40" s="128"/>
      <c r="I40" s="120"/>
      <c r="J40" s="128"/>
      <c r="K40" s="6"/>
      <c r="L40" s="120"/>
      <c r="M40" s="1035"/>
      <c r="N40" s="1035"/>
      <c r="O40" s="1035"/>
      <c r="P40" s="1035"/>
      <c r="Q40" s="1035"/>
      <c r="R40" s="1035"/>
      <c r="T40" s="326"/>
      <c r="U40" s="746"/>
      <c r="V40" s="6" t="s">
        <v>152</v>
      </c>
      <c r="W40" s="6"/>
      <c r="X40" s="6"/>
      <c r="Y40" s="6"/>
      <c r="Z40" s="6"/>
      <c r="AA40" s="6"/>
      <c r="AB40" s="6"/>
      <c r="AC40" s="225"/>
      <c r="AD40" s="225"/>
      <c r="AF40" s="1053"/>
      <c r="AG40" s="1053"/>
      <c r="AH40" s="1053"/>
      <c r="AI40" s="1053"/>
      <c r="AJ40" s="1053"/>
      <c r="AK40" s="1053"/>
      <c r="AL40" s="1053"/>
      <c r="AM40" s="1053"/>
      <c r="AN40" s="197"/>
    </row>
    <row r="41" spans="1:40">
      <c r="A41" s="107">
        <f t="shared" ref="A41:A54" si="3">A40+1</f>
        <v>38</v>
      </c>
      <c r="B41" s="167"/>
      <c r="C41" s="6" t="s">
        <v>120</v>
      </c>
      <c r="D41" s="6"/>
      <c r="E41" s="6"/>
      <c r="F41" s="120"/>
      <c r="G41" s="120"/>
      <c r="H41" s="120"/>
      <c r="I41" s="128"/>
      <c r="J41" s="128"/>
      <c r="K41" s="128"/>
      <c r="L41" s="128"/>
      <c r="M41" s="1035"/>
      <c r="N41" s="1035"/>
      <c r="O41" s="1035"/>
      <c r="P41" s="1035"/>
      <c r="Q41" s="1035"/>
      <c r="R41" s="1035"/>
      <c r="T41" s="326"/>
      <c r="U41" s="228"/>
      <c r="V41" s="533" t="s">
        <v>466</v>
      </c>
      <c r="W41" s="36"/>
      <c r="X41" s="225"/>
      <c r="Y41" s="225"/>
      <c r="Z41" s="225"/>
      <c r="AA41" s="225"/>
      <c r="AB41" s="225"/>
      <c r="AC41" s="225"/>
      <c r="AD41" s="225"/>
      <c r="AF41" s="1067"/>
      <c r="AG41" s="1067"/>
      <c r="AH41" s="1067"/>
      <c r="AI41" s="1067"/>
      <c r="AJ41" s="1067"/>
      <c r="AK41" s="1067"/>
      <c r="AL41" s="1067"/>
      <c r="AM41" s="1067"/>
      <c r="AN41" s="167"/>
    </row>
    <row r="42" spans="1:40">
      <c r="A42" s="107">
        <f t="shared" si="3"/>
        <v>39</v>
      </c>
      <c r="B42" s="167"/>
      <c r="C42" s="6" t="s">
        <v>121</v>
      </c>
      <c r="D42" s="6"/>
      <c r="E42" s="6"/>
      <c r="F42" s="21"/>
      <c r="G42" s="21"/>
      <c r="H42" s="341"/>
      <c r="I42" s="128"/>
      <c r="J42" s="128"/>
      <c r="K42" s="128"/>
      <c r="L42" s="128"/>
      <c r="M42" s="1035"/>
      <c r="N42" s="1035"/>
      <c r="O42" s="1035"/>
      <c r="P42" s="1035"/>
      <c r="Q42" s="1035"/>
      <c r="R42" s="1035"/>
      <c r="T42" s="326"/>
      <c r="U42" s="228"/>
      <c r="V42" s="533" t="s">
        <v>463</v>
      </c>
      <c r="AF42" s="1067"/>
      <c r="AG42" s="1067"/>
      <c r="AH42" s="1067"/>
      <c r="AI42" s="1067"/>
      <c r="AJ42" s="1067"/>
      <c r="AK42" s="1067"/>
      <c r="AL42" s="1067"/>
      <c r="AM42" s="1067"/>
      <c r="AN42" s="167"/>
    </row>
    <row r="43" spans="1:40">
      <c r="A43" s="107">
        <f t="shared" si="3"/>
        <v>40</v>
      </c>
      <c r="B43" s="167"/>
      <c r="C43" s="6" t="s">
        <v>66</v>
      </c>
      <c r="D43" s="6"/>
      <c r="E43" s="341"/>
      <c r="F43" s="128"/>
      <c r="G43" s="128"/>
      <c r="H43" s="128"/>
      <c r="I43" s="341"/>
      <c r="J43" s="128"/>
      <c r="K43" s="128"/>
      <c r="L43" s="128"/>
      <c r="M43" s="1035"/>
      <c r="N43" s="1035"/>
      <c r="O43" s="1035"/>
      <c r="P43" s="1035"/>
      <c r="Q43" s="1035"/>
      <c r="R43" s="1035"/>
      <c r="T43" s="326"/>
      <c r="U43" s="747"/>
      <c r="V43" s="36" t="s">
        <v>157</v>
      </c>
      <c r="W43" s="36"/>
      <c r="X43" s="36"/>
      <c r="Y43" s="36"/>
      <c r="Z43" s="225"/>
      <c r="AA43" s="225"/>
      <c r="AB43" s="225"/>
      <c r="AC43" s="225"/>
      <c r="AD43" s="225"/>
      <c r="AF43" s="1074"/>
      <c r="AG43" s="1074"/>
      <c r="AH43" s="1074"/>
      <c r="AI43" s="1074"/>
      <c r="AJ43" s="1074"/>
      <c r="AK43" s="1074"/>
      <c r="AL43" s="1074"/>
      <c r="AM43" s="1074"/>
      <c r="AN43" s="167"/>
    </row>
    <row r="44" spans="1:40">
      <c r="A44" s="107">
        <f t="shared" si="3"/>
        <v>41</v>
      </c>
      <c r="B44" s="167"/>
      <c r="C44" s="225" t="s">
        <v>414</v>
      </c>
      <c r="M44" s="1035"/>
      <c r="N44" s="1035"/>
      <c r="O44" s="1035"/>
      <c r="P44" s="1035"/>
      <c r="Q44" s="1035"/>
      <c r="R44" s="1035"/>
      <c r="T44" s="745"/>
      <c r="U44" s="748"/>
      <c r="V44" s="409" t="s">
        <v>574</v>
      </c>
      <c r="W44" s="225"/>
      <c r="X44" s="6"/>
      <c r="Y44" s="6"/>
      <c r="Z44" s="6"/>
      <c r="AA44" s="6"/>
      <c r="AB44" s="6"/>
      <c r="AC44" s="6"/>
      <c r="AD44" s="225"/>
      <c r="AF44" s="1028"/>
      <c r="AG44" s="1028"/>
      <c r="AH44" s="1028"/>
      <c r="AI44" s="1028"/>
      <c r="AJ44" s="1028"/>
      <c r="AK44" s="1028"/>
      <c r="AL44" s="1028"/>
      <c r="AM44" s="1028"/>
      <c r="AN44" s="167"/>
    </row>
    <row r="45" spans="1:40">
      <c r="A45" s="107">
        <f t="shared" si="3"/>
        <v>42</v>
      </c>
      <c r="B45" s="167"/>
      <c r="C45" s="240" t="s">
        <v>285</v>
      </c>
      <c r="D45" s="240"/>
      <c r="E45" s="240"/>
      <c r="F45" s="240"/>
      <c r="G45" s="240"/>
      <c r="H45" s="240"/>
      <c r="I45" s="341"/>
      <c r="J45" s="128"/>
      <c r="K45" s="128"/>
      <c r="L45" s="128"/>
      <c r="M45" s="1078"/>
      <c r="N45" s="1078"/>
      <c r="O45" s="1078"/>
      <c r="P45" s="1078"/>
      <c r="Q45" s="1078"/>
      <c r="R45" s="1078"/>
      <c r="T45" s="745"/>
      <c r="U45" s="748"/>
      <c r="V45" s="6" t="s">
        <v>153</v>
      </c>
      <c r="W45" s="225"/>
      <c r="X45" s="6"/>
      <c r="Y45" s="173"/>
      <c r="Z45" s="173"/>
      <c r="AA45" s="120"/>
      <c r="AB45" s="120"/>
      <c r="AC45" s="120"/>
      <c r="AD45" s="225"/>
      <c r="AF45" s="1015"/>
      <c r="AG45" s="1015"/>
      <c r="AH45" s="1015"/>
      <c r="AI45" s="1015"/>
      <c r="AJ45" s="1015"/>
      <c r="AK45" s="1015"/>
      <c r="AL45" s="1015"/>
      <c r="AM45" s="1015"/>
      <c r="AN45" s="167"/>
    </row>
    <row r="46" spans="1:40" ht="3" customHeight="1">
      <c r="A46" s="107"/>
      <c r="B46" s="167"/>
      <c r="C46" s="340"/>
      <c r="D46" s="123"/>
      <c r="E46" s="231"/>
      <c r="F46" s="231"/>
      <c r="G46" s="231"/>
      <c r="H46" s="231"/>
      <c r="I46" s="341"/>
      <c r="J46" s="128"/>
      <c r="K46" s="128"/>
      <c r="L46" s="128"/>
      <c r="M46" s="128"/>
      <c r="N46" s="225"/>
      <c r="O46" s="1064"/>
      <c r="P46" s="1064"/>
      <c r="Q46" s="1064"/>
      <c r="R46" s="1064"/>
      <c r="S46" s="1064"/>
      <c r="T46" s="1064"/>
      <c r="U46" s="340"/>
      <c r="AI46" s="486"/>
      <c r="AJ46" s="486"/>
      <c r="AK46" s="486"/>
      <c r="AL46" s="486"/>
      <c r="AM46" s="486"/>
      <c r="AN46" s="168"/>
    </row>
    <row r="47" spans="1:40">
      <c r="A47" s="505">
        <f>A45+1</f>
        <v>43</v>
      </c>
      <c r="B47" s="167"/>
      <c r="C47" s="1071" t="s">
        <v>439</v>
      </c>
      <c r="D47" s="1072"/>
      <c r="E47" s="1072"/>
      <c r="F47" s="1072"/>
      <c r="G47" s="1072"/>
      <c r="H47" s="1072"/>
      <c r="I47" s="1072"/>
      <c r="J47" s="1072"/>
      <c r="K47" s="1072"/>
      <c r="L47" s="1072"/>
      <c r="M47" s="1072"/>
      <c r="N47" s="1072"/>
      <c r="O47" s="1072"/>
      <c r="P47" s="1072"/>
      <c r="Q47" s="1072"/>
      <c r="R47" s="1072"/>
      <c r="S47" s="1072"/>
      <c r="T47" s="1073"/>
      <c r="U47" s="340"/>
      <c r="V47" s="568" t="s">
        <v>154</v>
      </c>
      <c r="W47" s="225"/>
      <c r="X47" s="173"/>
      <c r="Y47" s="173"/>
      <c r="Z47" s="173"/>
      <c r="AA47" s="173"/>
      <c r="AB47" s="173"/>
      <c r="AC47" s="173"/>
      <c r="AD47" s="173"/>
      <c r="AF47" s="352"/>
      <c r="AG47" s="352"/>
      <c r="AH47" s="352"/>
      <c r="AI47" s="927"/>
      <c r="AJ47" s="928"/>
      <c r="AK47" s="928"/>
      <c r="AL47" s="928"/>
      <c r="AM47" s="928"/>
      <c r="AN47" s="171"/>
    </row>
    <row r="48" spans="1:40">
      <c r="A48" s="140">
        <f t="shared" si="3"/>
        <v>44</v>
      </c>
      <c r="B48" s="167"/>
      <c r="C48" s="6" t="s">
        <v>164</v>
      </c>
      <c r="D48" s="6"/>
      <c r="E48" s="6"/>
      <c r="F48" s="6"/>
      <c r="G48" s="6"/>
      <c r="H48" s="6"/>
      <c r="I48" s="6"/>
      <c r="J48" s="21"/>
      <c r="K48" s="21" t="s">
        <v>443</v>
      </c>
      <c r="L48" s="21"/>
      <c r="M48" s="21"/>
      <c r="N48" s="21"/>
      <c r="O48" s="21"/>
      <c r="P48" s="21"/>
      <c r="Q48" s="21"/>
      <c r="R48" s="21"/>
      <c r="S48" s="21"/>
      <c r="T48" s="21"/>
      <c r="U48" s="344"/>
      <c r="V48" s="36" t="s">
        <v>158</v>
      </c>
      <c r="W48" s="36"/>
      <c r="X48" s="36"/>
      <c r="Y48" s="36"/>
      <c r="Z48" s="36"/>
      <c r="AA48" s="242" t="s">
        <v>161</v>
      </c>
      <c r="AB48" s="36" t="s">
        <v>159</v>
      </c>
      <c r="AC48" s="36"/>
      <c r="AD48" s="36"/>
      <c r="AF48" s="36"/>
      <c r="AG48" s="36"/>
      <c r="AH48" s="36"/>
      <c r="AI48" s="36"/>
      <c r="AJ48" s="36"/>
      <c r="AK48" s="36"/>
      <c r="AL48" s="1036"/>
      <c r="AM48" s="1036"/>
      <c r="AN48" s="168"/>
    </row>
    <row r="49" spans="1:40" ht="12.75" customHeight="1">
      <c r="A49" s="140">
        <f t="shared" si="3"/>
        <v>45</v>
      </c>
      <c r="B49" s="167"/>
      <c r="C49" s="26"/>
      <c r="D49" s="6" t="s">
        <v>59</v>
      </c>
      <c r="E49" s="6"/>
      <c r="F49" s="6"/>
      <c r="G49" s="1075"/>
      <c r="H49" s="932"/>
      <c r="I49" s="932"/>
      <c r="J49" s="932"/>
      <c r="K49" s="173"/>
      <c r="L49" s="349" t="s">
        <v>47</v>
      </c>
      <c r="M49" s="350"/>
      <c r="N49" s="1035"/>
      <c r="O49" s="1035"/>
      <c r="P49" s="1035"/>
      <c r="Q49" s="1035"/>
      <c r="R49" s="1035"/>
      <c r="U49" s="345"/>
      <c r="V49" s="36"/>
      <c r="W49" s="36"/>
      <c r="X49" s="36"/>
      <c r="Y49" s="36"/>
      <c r="Z49" s="36"/>
      <c r="AA49" s="242" t="s">
        <v>161</v>
      </c>
      <c r="AB49" s="36" t="s">
        <v>160</v>
      </c>
      <c r="AC49" s="36"/>
      <c r="AD49" s="36"/>
      <c r="AF49" s="36"/>
      <c r="AG49" s="36"/>
      <c r="AH49" s="36"/>
      <c r="AI49" s="36"/>
      <c r="AJ49" s="36"/>
      <c r="AK49" s="36"/>
      <c r="AL49" s="1036"/>
      <c r="AM49" s="1036"/>
      <c r="AN49" s="171"/>
    </row>
    <row r="50" spans="1:40">
      <c r="A50" s="140">
        <f t="shared" si="3"/>
        <v>46</v>
      </c>
      <c r="B50" s="556"/>
      <c r="C50" s="26"/>
      <c r="D50" s="6" t="s">
        <v>62</v>
      </c>
      <c r="E50" s="6"/>
      <c r="F50" s="6"/>
      <c r="G50" s="1015"/>
      <c r="H50" s="1020"/>
      <c r="I50" s="1020"/>
      <c r="J50" s="1020"/>
      <c r="K50" s="120"/>
      <c r="L50" s="332" t="s">
        <v>47</v>
      </c>
      <c r="M50" s="350"/>
      <c r="N50" s="1076"/>
      <c r="O50" s="1076"/>
      <c r="P50" s="1076"/>
      <c r="Q50" s="1076"/>
      <c r="R50" s="1076"/>
      <c r="T50" s="103"/>
      <c r="U50" s="345"/>
      <c r="V50" s="533" t="s">
        <v>464</v>
      </c>
      <c r="W50" s="36"/>
      <c r="X50" s="36"/>
      <c r="Y50" s="36"/>
      <c r="Z50" s="36"/>
      <c r="AL50" s="1028"/>
      <c r="AM50" s="1028"/>
      <c r="AN50" s="556"/>
    </row>
    <row r="51" spans="1:40" ht="12.75" customHeight="1">
      <c r="A51" s="140">
        <f t="shared" si="3"/>
        <v>47</v>
      </c>
      <c r="B51" s="556"/>
      <c r="C51" s="21" t="s">
        <v>508</v>
      </c>
      <c r="D51" s="225"/>
      <c r="E51" s="21"/>
      <c r="F51" s="21"/>
      <c r="G51" s="21"/>
      <c r="H51" s="21"/>
      <c r="I51" s="21"/>
      <c r="J51" s="21"/>
      <c r="K51" s="21"/>
      <c r="L51" s="21"/>
      <c r="M51" s="21"/>
      <c r="N51" s="21"/>
      <c r="O51" s="151"/>
      <c r="P51" s="749"/>
      <c r="Q51" s="749"/>
      <c r="T51" s="750"/>
      <c r="U51" s="100"/>
      <c r="V51" s="533" t="s">
        <v>465</v>
      </c>
      <c r="AL51" s="1028"/>
      <c r="AM51" s="1028"/>
      <c r="AN51" s="556"/>
    </row>
    <row r="52" spans="1:40">
      <c r="A52" s="140">
        <f t="shared" si="3"/>
        <v>48</v>
      </c>
      <c r="B52" s="556"/>
      <c r="R52" s="1017"/>
      <c r="S52" s="1017"/>
      <c r="U52" s="100"/>
      <c r="V52" s="533" t="s">
        <v>334</v>
      </c>
      <c r="AL52" s="1036"/>
      <c r="AM52" s="1036"/>
      <c r="AN52" s="556"/>
    </row>
    <row r="53" spans="1:40" ht="12.75" customHeight="1">
      <c r="A53" s="140">
        <f t="shared" si="3"/>
        <v>49</v>
      </c>
      <c r="B53" s="556"/>
      <c r="C53" s="21" t="s">
        <v>162</v>
      </c>
      <c r="D53" s="6"/>
      <c r="E53" s="21"/>
      <c r="F53" s="21"/>
      <c r="H53" s="225" t="s">
        <v>509</v>
      </c>
      <c r="I53" s="225"/>
      <c r="J53" s="225"/>
      <c r="K53" s="225"/>
      <c r="L53" s="225"/>
      <c r="M53" s="21"/>
      <c r="N53" s="328"/>
      <c r="O53" s="1018"/>
      <c r="P53" s="1018"/>
      <c r="Q53" s="1018"/>
      <c r="R53" s="1018"/>
      <c r="S53" s="1018"/>
      <c r="U53" s="241"/>
      <c r="V53" s="424" t="s">
        <v>191</v>
      </c>
      <c r="W53" s="225"/>
      <c r="X53" s="225"/>
      <c r="Y53" s="225"/>
      <c r="Z53" s="225"/>
      <c r="AA53" s="225"/>
      <c r="AB53" s="225"/>
      <c r="AC53" s="225"/>
      <c r="AD53" s="225"/>
      <c r="AE53" s="225"/>
      <c r="AF53" s="225"/>
      <c r="AG53" s="225"/>
      <c r="AH53" s="225"/>
      <c r="AI53" s="225"/>
      <c r="AJ53" s="225"/>
      <c r="AK53" s="225"/>
      <c r="AL53" s="225"/>
      <c r="AM53" s="225"/>
      <c r="AN53" s="583"/>
    </row>
    <row r="54" spans="1:40" ht="12.75" customHeight="1">
      <c r="A54" s="140">
        <f t="shared" si="3"/>
        <v>50</v>
      </c>
      <c r="B54" s="556"/>
      <c r="C54" s="226"/>
      <c r="D54" s="410" t="s">
        <v>405</v>
      </c>
      <c r="E54" s="6"/>
      <c r="F54" s="6"/>
      <c r="G54" s="6"/>
      <c r="H54" s="226"/>
      <c r="I54" s="20"/>
      <c r="J54" s="35"/>
      <c r="K54" s="225"/>
      <c r="L54" s="225"/>
      <c r="M54" s="225"/>
      <c r="N54" s="341"/>
      <c r="O54" s="787"/>
      <c r="P54" s="783" t="s">
        <v>510</v>
      </c>
      <c r="Q54" s="396"/>
      <c r="R54" s="1017"/>
      <c r="S54" s="1017"/>
      <c r="U54" s="513"/>
      <c r="V54" s="1063"/>
      <c r="W54" s="1063"/>
      <c r="X54" s="1063"/>
      <c r="Y54" s="1063"/>
      <c r="Z54" s="1063"/>
      <c r="AA54" s="1063"/>
      <c r="AB54" s="1063"/>
      <c r="AC54" s="1063"/>
      <c r="AD54" s="1063"/>
      <c r="AE54" s="1063"/>
      <c r="AF54" s="1063"/>
      <c r="AG54" s="1063"/>
      <c r="AH54" s="1063"/>
      <c r="AI54" s="1063"/>
      <c r="AJ54" s="1063"/>
      <c r="AK54" s="1063"/>
      <c r="AL54" s="1063"/>
      <c r="AM54" s="225"/>
      <c r="AN54" s="585"/>
    </row>
    <row r="55" spans="1:40" ht="12.75" customHeight="1">
      <c r="A55" s="140" t="s">
        <v>68</v>
      </c>
      <c r="B55" s="556"/>
      <c r="C55" s="226"/>
      <c r="E55" s="758"/>
      <c r="G55" s="758"/>
      <c r="H55" s="534" t="s">
        <v>406</v>
      </c>
      <c r="I55" s="758"/>
      <c r="J55" s="758"/>
      <c r="K55" s="758"/>
      <c r="L55" s="758"/>
      <c r="M55" s="758"/>
      <c r="N55" s="758"/>
      <c r="O55" s="758"/>
      <c r="P55" s="758"/>
      <c r="Q55" s="758"/>
      <c r="R55" s="1066"/>
      <c r="S55" s="1066"/>
      <c r="U55" s="537"/>
      <c r="V55" s="225"/>
      <c r="AC55" s="225"/>
      <c r="AD55" s="225"/>
      <c r="AE55" s="225"/>
      <c r="AF55" s="225"/>
      <c r="AG55" s="225"/>
      <c r="AH55" s="225"/>
      <c r="AI55" s="225"/>
      <c r="AJ55" s="225"/>
      <c r="AK55" s="225"/>
      <c r="AL55" s="225"/>
      <c r="AM55" s="225"/>
      <c r="AN55" s="556"/>
    </row>
    <row r="56" spans="1:40" ht="12.75" customHeight="1">
      <c r="A56" s="140" t="s">
        <v>172</v>
      </c>
      <c r="B56" s="556"/>
      <c r="C56" s="226"/>
      <c r="D56" s="225" t="s">
        <v>385</v>
      </c>
      <c r="R56" s="1012"/>
      <c r="S56" s="1012"/>
      <c r="U56" s="537"/>
      <c r="V56" s="499" t="s">
        <v>416</v>
      </c>
      <c r="AC56" s="225"/>
      <c r="AD56" s="225"/>
      <c r="AE56" s="225"/>
      <c r="AF56" s="225"/>
      <c r="AG56" s="225"/>
      <c r="AH56" s="225"/>
      <c r="AI56" s="225"/>
      <c r="AJ56" s="225"/>
      <c r="AK56" s="225"/>
      <c r="AL56" s="225"/>
      <c r="AM56" s="225"/>
      <c r="AN56" s="556"/>
    </row>
    <row r="57" spans="1:40" ht="12.75" customHeight="1">
      <c r="A57" s="140" t="s">
        <v>417</v>
      </c>
      <c r="B57" s="556"/>
      <c r="C57" s="226"/>
      <c r="D57" s="229" t="s">
        <v>286</v>
      </c>
      <c r="U57" s="537"/>
      <c r="V57" s="1063"/>
      <c r="W57" s="1063"/>
      <c r="X57" s="1063"/>
      <c r="Y57" s="1063"/>
      <c r="Z57" s="1063"/>
      <c r="AA57" s="1063"/>
      <c r="AB57" s="1063"/>
      <c r="AC57" s="1063"/>
      <c r="AD57" s="1063"/>
      <c r="AE57" s="1063"/>
      <c r="AF57" s="1063"/>
      <c r="AG57" s="1063"/>
      <c r="AH57" s="1063"/>
      <c r="AI57" s="1063"/>
      <c r="AJ57" s="1063"/>
      <c r="AK57" s="1063"/>
      <c r="AL57" s="1063"/>
      <c r="AM57" s="225"/>
      <c r="AN57" s="556"/>
    </row>
    <row r="58" spans="1:40" ht="12.75" customHeight="1">
      <c r="A58" s="140" t="s">
        <v>418</v>
      </c>
      <c r="B58" s="556"/>
      <c r="D58" s="998"/>
      <c r="E58" s="998"/>
      <c r="F58" s="998"/>
      <c r="G58" s="998"/>
      <c r="H58" s="998"/>
      <c r="I58" s="998"/>
      <c r="J58" s="998"/>
      <c r="K58" s="998"/>
      <c r="L58" s="998"/>
      <c r="M58" s="998"/>
      <c r="N58" s="998"/>
      <c r="O58" s="998"/>
      <c r="P58" s="998"/>
      <c r="Q58" s="998"/>
      <c r="R58" s="998"/>
      <c r="S58" s="998"/>
      <c r="T58" s="998"/>
      <c r="U58" s="537"/>
      <c r="V58" s="1063"/>
      <c r="W58" s="1063"/>
      <c r="X58" s="1063"/>
      <c r="Y58" s="1063"/>
      <c r="Z58" s="1063"/>
      <c r="AA58" s="1063"/>
      <c r="AB58" s="1063"/>
      <c r="AC58" s="1063"/>
      <c r="AD58" s="1063"/>
      <c r="AE58" s="1063"/>
      <c r="AF58" s="1063"/>
      <c r="AG58" s="1063"/>
      <c r="AH58" s="1063"/>
      <c r="AI58" s="1063"/>
      <c r="AJ58" s="1063"/>
      <c r="AK58" s="1063"/>
      <c r="AL58" s="1063"/>
      <c r="AM58" s="225"/>
      <c r="AN58" s="556"/>
    </row>
    <row r="59" spans="1:40" ht="12.75" customHeight="1">
      <c r="A59" s="140" t="s">
        <v>220</v>
      </c>
      <c r="B59" s="556"/>
      <c r="D59" s="752" t="s">
        <v>386</v>
      </c>
      <c r="E59" s="751"/>
      <c r="F59" s="751"/>
      <c r="G59" s="751"/>
      <c r="H59" s="751"/>
      <c r="I59" s="751"/>
      <c r="J59" s="751"/>
      <c r="K59" s="751"/>
      <c r="L59" s="751"/>
      <c r="M59" s="751"/>
      <c r="N59" s="751"/>
      <c r="O59" s="751"/>
      <c r="P59" s="1074"/>
      <c r="Q59" s="1074"/>
      <c r="R59" s="1074"/>
      <c r="S59" s="1074"/>
      <c r="T59" s="751"/>
      <c r="U59" s="537"/>
      <c r="V59" s="1063"/>
      <c r="W59" s="1063"/>
      <c r="X59" s="1063"/>
      <c r="Y59" s="1063"/>
      <c r="Z59" s="1063"/>
      <c r="AA59" s="1063"/>
      <c r="AB59" s="1063"/>
      <c r="AC59" s="1063"/>
      <c r="AD59" s="1063"/>
      <c r="AE59" s="1063"/>
      <c r="AF59" s="1063"/>
      <c r="AG59" s="1063"/>
      <c r="AH59" s="1063"/>
      <c r="AI59" s="1063"/>
      <c r="AJ59" s="1063"/>
      <c r="AK59" s="1063"/>
      <c r="AL59" s="1063"/>
      <c r="AM59" s="225"/>
      <c r="AN59" s="556"/>
    </row>
    <row r="60" spans="1:40" ht="12.75" customHeight="1">
      <c r="A60" s="140" t="s">
        <v>419</v>
      </c>
      <c r="B60" s="556"/>
      <c r="D60" s="377"/>
      <c r="E60" s="225"/>
      <c r="F60" s="35"/>
      <c r="G60" s="6"/>
      <c r="H60" s="6"/>
      <c r="I60" s="6"/>
      <c r="J60" s="6"/>
      <c r="K60" s="6"/>
      <c r="L60" s="6"/>
      <c r="M60" s="6"/>
      <c r="N60" s="6"/>
      <c r="O60" s="146"/>
      <c r="P60" s="146"/>
      <c r="Q60" s="336"/>
      <c r="R60" s="1012"/>
      <c r="S60" s="1012"/>
      <c r="U60" s="537"/>
      <c r="V60" s="1063"/>
      <c r="W60" s="1063"/>
      <c r="X60" s="1063"/>
      <c r="Y60" s="1063"/>
      <c r="Z60" s="1063"/>
      <c r="AA60" s="1063"/>
      <c r="AB60" s="1063"/>
      <c r="AC60" s="1063"/>
      <c r="AD60" s="1063"/>
      <c r="AE60" s="1063"/>
      <c r="AF60" s="1063"/>
      <c r="AG60" s="1063"/>
      <c r="AH60" s="1063"/>
      <c r="AI60" s="1063"/>
      <c r="AJ60" s="1063"/>
      <c r="AK60" s="1063"/>
      <c r="AL60" s="1063"/>
      <c r="AM60" s="225"/>
      <c r="AN60" s="556"/>
    </row>
    <row r="61" spans="1:40" ht="12.75" customHeight="1">
      <c r="A61" s="140" t="s">
        <v>420</v>
      </c>
      <c r="B61" s="556"/>
      <c r="D61" s="21" t="s">
        <v>67</v>
      </c>
      <c r="E61" s="6"/>
      <c r="F61" s="6"/>
      <c r="G61" s="6"/>
      <c r="H61" s="6"/>
      <c r="I61" s="226"/>
      <c r="J61" s="350"/>
      <c r="K61" s="230"/>
      <c r="L61" s="230"/>
      <c r="M61" s="230"/>
      <c r="N61" s="230"/>
      <c r="O61" s="151" t="s">
        <v>178</v>
      </c>
      <c r="Q61" s="336"/>
      <c r="R61" s="1068"/>
      <c r="S61" s="1068"/>
      <c r="U61" s="537"/>
      <c r="V61" s="1070"/>
      <c r="W61" s="1070"/>
      <c r="X61" s="1070"/>
      <c r="Y61" s="1070"/>
      <c r="Z61" s="1070"/>
      <c r="AA61" s="1070"/>
      <c r="AB61" s="1070"/>
      <c r="AC61" s="1070"/>
      <c r="AD61" s="1070"/>
      <c r="AE61" s="1070"/>
      <c r="AF61" s="1070"/>
      <c r="AG61" s="1070"/>
      <c r="AH61" s="1070"/>
      <c r="AI61" s="1070"/>
      <c r="AJ61" s="1070"/>
      <c r="AK61" s="1070"/>
      <c r="AL61" s="1070"/>
      <c r="AM61" s="225"/>
      <c r="AN61" s="556"/>
    </row>
    <row r="62" spans="1:40" ht="12.75" customHeight="1">
      <c r="A62" s="140" t="s">
        <v>421</v>
      </c>
      <c r="B62" s="556"/>
      <c r="D62" s="6" t="s">
        <v>163</v>
      </c>
      <c r="E62" s="6"/>
      <c r="F62" s="21"/>
      <c r="G62" s="21"/>
      <c r="H62" s="226"/>
      <c r="I62" s="26"/>
      <c r="J62" s="21"/>
      <c r="K62" s="239"/>
      <c r="L62" s="239"/>
      <c r="M62" s="239"/>
      <c r="N62" s="239"/>
      <c r="O62" s="913"/>
      <c r="P62" s="913"/>
      <c r="Q62" s="913"/>
      <c r="R62" s="913"/>
      <c r="S62" s="913"/>
      <c r="U62" s="538"/>
      <c r="V62" s="1070"/>
      <c r="W62" s="1070"/>
      <c r="X62" s="1070"/>
      <c r="Y62" s="1070"/>
      <c r="Z62" s="1070"/>
      <c r="AA62" s="1070"/>
      <c r="AB62" s="1070"/>
      <c r="AC62" s="1070"/>
      <c r="AD62" s="1070"/>
      <c r="AE62" s="1070"/>
      <c r="AF62" s="1070"/>
      <c r="AG62" s="1070"/>
      <c r="AH62" s="1070"/>
      <c r="AI62" s="1070"/>
      <c r="AJ62" s="1070"/>
      <c r="AK62" s="1070"/>
      <c r="AL62" s="1070"/>
      <c r="AM62" s="225"/>
      <c r="AN62" s="556"/>
    </row>
    <row r="63" spans="1:40" ht="4.9000000000000004" customHeight="1">
      <c r="A63" s="17"/>
      <c r="B63" s="17"/>
      <c r="C63" s="516"/>
      <c r="D63" s="516"/>
      <c r="E63" s="516"/>
      <c r="F63" s="516"/>
      <c r="G63" s="516"/>
      <c r="H63" s="516"/>
      <c r="I63" s="516"/>
      <c r="J63" s="516"/>
      <c r="K63" s="516"/>
      <c r="L63" s="516"/>
      <c r="M63" s="516"/>
      <c r="N63" s="516"/>
      <c r="O63" s="516"/>
      <c r="P63" s="516"/>
      <c r="Q63" s="516"/>
      <c r="R63" s="516"/>
      <c r="S63" s="516"/>
      <c r="T63" s="516"/>
      <c r="U63" s="539"/>
      <c r="V63" s="516"/>
      <c r="W63" s="516"/>
      <c r="X63" s="516"/>
      <c r="Y63" s="516"/>
      <c r="Z63" s="516"/>
      <c r="AA63" s="516"/>
      <c r="AB63" s="516"/>
      <c r="AC63" s="516"/>
      <c r="AD63" s="516"/>
      <c r="AE63" s="516"/>
      <c r="AF63" s="516"/>
      <c r="AG63" s="516"/>
      <c r="AH63" s="516"/>
      <c r="AI63" s="516"/>
      <c r="AJ63" s="516"/>
      <c r="AK63" s="516"/>
      <c r="AL63" s="516"/>
      <c r="AM63" s="517"/>
      <c r="AN63" s="200"/>
    </row>
    <row r="64" spans="1:40" ht="4.9000000000000004" customHeight="1">
      <c r="A64" s="105"/>
      <c r="B64" s="5"/>
      <c r="C64" s="19"/>
      <c r="D64" s="4"/>
      <c r="E64" s="4"/>
      <c r="F64" s="4"/>
      <c r="G64" s="4"/>
      <c r="H64" s="4"/>
      <c r="I64" s="4"/>
      <c r="J64" s="4"/>
      <c r="K64" s="4"/>
      <c r="L64" s="4"/>
      <c r="M64" s="4"/>
      <c r="N64" s="4"/>
      <c r="O64" s="4"/>
      <c r="P64" s="4"/>
      <c r="Q64" s="4"/>
      <c r="R64" s="4"/>
      <c r="S64" s="5"/>
      <c r="T64" s="4"/>
      <c r="U64" s="4"/>
      <c r="V64" s="4"/>
      <c r="W64" s="4"/>
      <c r="X64" s="4"/>
      <c r="Y64" s="4"/>
      <c r="Z64" s="4"/>
      <c r="AA64" s="4"/>
      <c r="AB64" s="4"/>
      <c r="AC64" s="4"/>
      <c r="AD64" s="19"/>
      <c r="AE64" s="4"/>
      <c r="AF64" s="4"/>
      <c r="AG64" s="4"/>
      <c r="AH64" s="4"/>
      <c r="AI64" s="4"/>
      <c r="AJ64" s="4"/>
      <c r="AK64" s="4"/>
      <c r="AL64" s="5"/>
      <c r="AM64" s="5"/>
      <c r="AN64" s="201"/>
    </row>
    <row r="65" spans="1:40">
      <c r="A65" s="100"/>
      <c r="B65" s="126"/>
      <c r="C65" s="104" t="s">
        <v>12</v>
      </c>
      <c r="D65" s="104"/>
      <c r="E65" s="104"/>
      <c r="F65" s="104"/>
      <c r="G65" s="104"/>
      <c r="H65" s="104"/>
      <c r="I65" s="1013"/>
      <c r="J65" s="1013"/>
      <c r="K65" s="1013"/>
      <c r="L65" s="1013"/>
      <c r="M65" s="1013"/>
      <c r="N65" s="1013"/>
      <c r="O65" s="1013"/>
      <c r="P65" s="1013"/>
      <c r="Q65" s="1013"/>
      <c r="R65" s="1013"/>
      <c r="S65" s="1013"/>
      <c r="T65" s="1013"/>
      <c r="W65" s="104" t="s">
        <v>48</v>
      </c>
      <c r="X65" s="104"/>
      <c r="Y65" s="1065"/>
      <c r="Z65" s="1065"/>
      <c r="AE65" s="283" t="s">
        <v>218</v>
      </c>
      <c r="AF65" s="283"/>
      <c r="AG65" s="283"/>
      <c r="AH65" s="1062"/>
      <c r="AI65" s="1062"/>
      <c r="AJ65" s="283" t="s">
        <v>216</v>
      </c>
      <c r="AK65" s="1069" t="str">
        <f>IF(C_PageNo_Total=0,"",C_PageNo_Total)</f>
        <v/>
      </c>
      <c r="AL65" s="1069"/>
      <c r="AM65" s="285"/>
      <c r="AN65" s="284"/>
    </row>
    <row r="66" spans="1:40" ht="4.9000000000000004" customHeight="1">
      <c r="A66" s="101"/>
      <c r="B66" s="149"/>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202"/>
    </row>
    <row r="79" spans="1:40">
      <c r="D79" s="6"/>
      <c r="E79" s="6"/>
      <c r="F79" s="6"/>
      <c r="G79" s="21"/>
      <c r="H79" s="21"/>
      <c r="I79" s="21"/>
      <c r="J79" s="21"/>
      <c r="K79" s="250"/>
      <c r="L79" s="250"/>
      <c r="M79" s="250"/>
      <c r="N79" s="21"/>
      <c r="O79" s="239"/>
      <c r="P79" s="239"/>
      <c r="Q79" s="239"/>
      <c r="R79" s="239"/>
      <c r="S79" s="21"/>
    </row>
    <row r="80" spans="1:40">
      <c r="C80" s="336"/>
      <c r="D80" s="225"/>
      <c r="E80" s="6"/>
      <c r="F80" s="21"/>
      <c r="G80" s="21"/>
      <c r="H80" s="21"/>
      <c r="I80" s="21"/>
      <c r="J80" s="21"/>
      <c r="K80" s="21"/>
      <c r="L80" s="21"/>
      <c r="M80" s="21"/>
      <c r="N80" s="21"/>
      <c r="O80" s="21"/>
      <c r="P80" s="13"/>
      <c r="Q80" s="1011"/>
      <c r="R80" s="1011"/>
      <c r="S80" s="336"/>
    </row>
    <row r="81" spans="3:19">
      <c r="S81" s="336"/>
    </row>
    <row r="82" spans="3:19">
      <c r="S82" s="336"/>
    </row>
    <row r="83" spans="3:19">
      <c r="S83" s="336"/>
    </row>
    <row r="84" spans="3:19">
      <c r="C84" s="26"/>
      <c r="D84" s="126"/>
      <c r="E84" s="126"/>
      <c r="F84" s="126"/>
      <c r="G84" s="126"/>
      <c r="H84" s="126"/>
      <c r="I84" s="126"/>
      <c r="J84" s="126"/>
      <c r="K84" s="126"/>
      <c r="L84" s="126"/>
      <c r="M84" s="126"/>
      <c r="N84" s="126"/>
      <c r="O84" s="126"/>
      <c r="P84" s="126"/>
      <c r="Q84" s="173"/>
      <c r="R84" s="173"/>
      <c r="S84" s="173"/>
    </row>
    <row r="85" spans="3:19">
      <c r="C85" s="348"/>
      <c r="D85" s="173"/>
      <c r="E85" s="173"/>
      <c r="F85" s="173"/>
      <c r="G85" s="173"/>
      <c r="H85" s="173"/>
      <c r="I85" s="173"/>
      <c r="J85" s="173"/>
      <c r="K85" s="173"/>
      <c r="L85" s="173"/>
      <c r="M85" s="173"/>
      <c r="N85" s="173"/>
      <c r="O85" s="173"/>
      <c r="P85" s="173"/>
      <c r="Q85" s="173"/>
      <c r="R85" s="173"/>
      <c r="S85" s="173"/>
    </row>
    <row r="86" spans="3:19">
      <c r="C86" s="348"/>
      <c r="D86" s="225"/>
      <c r="E86" s="173"/>
      <c r="F86" s="173"/>
      <c r="G86" s="173"/>
      <c r="H86" s="173"/>
      <c r="I86" s="173"/>
      <c r="J86" s="173"/>
      <c r="K86" s="173"/>
      <c r="L86" s="443"/>
      <c r="M86" s="173"/>
      <c r="N86" s="347"/>
      <c r="O86" s="519"/>
      <c r="P86" s="535"/>
      <c r="Q86" s="1060"/>
      <c r="R86" s="1060"/>
      <c r="S86" s="330"/>
    </row>
    <row r="87" spans="3:19">
      <c r="C87" s="26"/>
      <c r="D87" s="225"/>
      <c r="E87" s="21"/>
      <c r="F87" s="21"/>
      <c r="G87" s="6"/>
      <c r="H87" s="6"/>
      <c r="I87" s="6"/>
      <c r="J87" s="6"/>
      <c r="K87" s="6"/>
      <c r="L87" s="443"/>
      <c r="M87" s="173"/>
      <c r="N87" s="146"/>
      <c r="O87" s="519"/>
      <c r="P87" s="535"/>
      <c r="Q87" s="1060"/>
      <c r="R87" s="1060"/>
      <c r="S87" s="330"/>
    </row>
    <row r="88" spans="3:19">
      <c r="C88" s="348"/>
      <c r="D88" s="225"/>
      <c r="E88" s="6"/>
      <c r="F88" s="6"/>
      <c r="G88" s="6"/>
      <c r="H88" s="6"/>
      <c r="I88" s="6"/>
      <c r="J88" s="6"/>
      <c r="K88" s="6"/>
      <c r="L88" s="443"/>
      <c r="M88" s="6"/>
      <c r="N88" s="146"/>
      <c r="O88" s="519"/>
      <c r="P88" s="535"/>
      <c r="Q88" s="1060"/>
      <c r="R88" s="1060"/>
      <c r="S88" s="330"/>
    </row>
    <row r="89" spans="3:19">
      <c r="C89" s="348"/>
      <c r="D89" s="225"/>
      <c r="E89" s="6"/>
      <c r="F89" s="6"/>
      <c r="G89" s="6"/>
      <c r="H89" s="6"/>
      <c r="I89" s="6"/>
      <c r="J89" s="6"/>
      <c r="K89" s="6"/>
      <c r="L89" s="443"/>
      <c r="M89" s="6"/>
      <c r="N89" s="146"/>
      <c r="O89" s="519"/>
      <c r="P89" s="535"/>
      <c r="Q89" s="1060"/>
      <c r="R89" s="1060"/>
      <c r="S89" s="330"/>
    </row>
    <row r="90" spans="3:19">
      <c r="C90" s="348"/>
      <c r="D90" s="225"/>
      <c r="E90" s="6"/>
      <c r="F90" s="6"/>
      <c r="G90" s="6"/>
      <c r="H90" s="6"/>
      <c r="I90" s="6"/>
      <c r="J90" s="6"/>
      <c r="K90" s="6"/>
      <c r="L90" s="443"/>
      <c r="M90" s="6"/>
      <c r="N90" s="146"/>
      <c r="O90" s="519"/>
      <c r="P90" s="535"/>
      <c r="Q90" s="1060"/>
      <c r="R90" s="1060"/>
      <c r="S90" s="330"/>
    </row>
    <row r="91" spans="3:19">
      <c r="C91" s="35"/>
      <c r="D91" s="6"/>
      <c r="E91" s="6"/>
      <c r="F91" s="6"/>
      <c r="G91" s="6"/>
      <c r="H91" s="6"/>
      <c r="I91" s="6"/>
      <c r="J91" s="20"/>
      <c r="K91" s="443"/>
      <c r="L91" s="6"/>
      <c r="M91" s="6"/>
      <c r="N91" s="130"/>
      <c r="O91" s="536"/>
      <c r="P91" s="536"/>
      <c r="Q91" s="1011"/>
      <c r="R91" s="1011"/>
      <c r="S91" s="6"/>
    </row>
    <row r="92" spans="3:19">
      <c r="C92" s="20"/>
      <c r="D92" s="6"/>
      <c r="E92" s="6"/>
      <c r="F92" s="225"/>
      <c r="G92" s="443"/>
      <c r="H92" s="443"/>
      <c r="I92" s="443"/>
      <c r="J92" s="443"/>
      <c r="K92" s="443"/>
      <c r="L92" s="443"/>
      <c r="M92" s="173"/>
      <c r="N92" s="1060"/>
      <c r="O92" s="1060"/>
      <c r="P92" s="1060"/>
      <c r="Q92" s="1060"/>
      <c r="R92" s="1060"/>
      <c r="S92" s="443"/>
    </row>
    <row r="93" spans="3:19">
      <c r="C93" s="20"/>
      <c r="D93" s="6"/>
      <c r="E93" s="6"/>
      <c r="F93" s="350"/>
      <c r="G93" s="350"/>
      <c r="H93" s="350"/>
      <c r="I93" s="350"/>
      <c r="J93" s="350"/>
      <c r="K93" s="350"/>
      <c r="L93" s="350"/>
      <c r="M93" s="350"/>
      <c r="N93" s="1064"/>
      <c r="O93" s="1064"/>
      <c r="P93" s="1064"/>
      <c r="Q93" s="1064"/>
      <c r="R93" s="1064"/>
      <c r="S93" s="173"/>
    </row>
    <row r="94" spans="3:19">
      <c r="C94" s="20"/>
      <c r="D94" s="6"/>
      <c r="E94" s="6"/>
      <c r="F94" s="6"/>
      <c r="G94" s="330"/>
      <c r="H94" s="6"/>
      <c r="I94" s="6"/>
      <c r="J94" s="173"/>
      <c r="K94" s="443"/>
      <c r="L94" s="443"/>
      <c r="M94" s="443"/>
      <c r="N94" s="1064"/>
      <c r="O94" s="1064"/>
      <c r="P94" s="1064"/>
      <c r="Q94" s="1064"/>
      <c r="R94" s="1064"/>
      <c r="S94" s="173"/>
    </row>
    <row r="95" spans="3:19">
      <c r="C95" s="20"/>
      <c r="D95" s="6"/>
      <c r="E95" s="6"/>
      <c r="F95" s="6"/>
      <c r="G95" s="6"/>
      <c r="H95" s="173"/>
      <c r="I95" s="443"/>
      <c r="J95" s="443"/>
      <c r="K95" s="443"/>
      <c r="L95" s="443"/>
      <c r="M95" s="443"/>
      <c r="N95" s="1060"/>
      <c r="O95" s="1060"/>
      <c r="P95" s="1060"/>
      <c r="Q95" s="1060"/>
      <c r="R95" s="1060"/>
      <c r="S95" s="173"/>
    </row>
    <row r="96" spans="3:19">
      <c r="C96" s="20"/>
      <c r="D96" s="6"/>
      <c r="E96" s="6"/>
      <c r="F96" s="6"/>
      <c r="G96" s="6"/>
      <c r="H96" s="6"/>
      <c r="I96" s="6"/>
      <c r="J96" s="443"/>
      <c r="K96" s="443"/>
      <c r="L96" s="443"/>
      <c r="M96" s="443"/>
      <c r="N96" s="1011"/>
      <c r="O96" s="1011"/>
      <c r="P96" s="1011"/>
      <c r="Q96" s="1011"/>
      <c r="R96" s="1011"/>
      <c r="S96" s="173"/>
    </row>
    <row r="97" spans="3:19">
      <c r="C97" s="20"/>
      <c r="D97" s="6"/>
      <c r="E97" s="6"/>
      <c r="F97" s="21"/>
      <c r="G97" s="6"/>
      <c r="H97" s="6"/>
      <c r="I97" s="173"/>
      <c r="J97" s="443"/>
      <c r="K97" s="443"/>
      <c r="L97" s="443"/>
      <c r="M97" s="173"/>
      <c r="N97" s="1064"/>
      <c r="O97" s="1064"/>
      <c r="P97" s="1064"/>
      <c r="Q97" s="1064"/>
      <c r="R97" s="1064"/>
      <c r="S97" s="330"/>
    </row>
    <row r="98" spans="3:19">
      <c r="C98" s="20"/>
      <c r="D98" s="6"/>
      <c r="E98" s="6"/>
      <c r="F98" s="21"/>
      <c r="G98" s="6"/>
      <c r="H98" s="6"/>
      <c r="I98" s="173"/>
      <c r="J98" s="443"/>
      <c r="K98" s="443"/>
      <c r="L98" s="443"/>
      <c r="M98" s="173"/>
      <c r="N98" s="1064"/>
      <c r="O98" s="1064"/>
      <c r="P98" s="1064"/>
      <c r="Q98" s="1064"/>
      <c r="R98" s="1064"/>
      <c r="S98" s="173"/>
    </row>
    <row r="99" spans="3:19">
      <c r="C99" s="21"/>
      <c r="D99" s="6"/>
      <c r="E99" s="6"/>
      <c r="F99" s="6"/>
      <c r="G99" s="6"/>
      <c r="H99" s="6"/>
      <c r="I99" s="6"/>
      <c r="J99" s="6"/>
      <c r="K99" s="6"/>
      <c r="L99" s="6"/>
      <c r="M99" s="443"/>
      <c r="N99" s="1010"/>
      <c r="O99" s="1010"/>
      <c r="P99" s="1010"/>
      <c r="Q99" s="1010"/>
      <c r="R99" s="1010"/>
      <c r="S99" s="443"/>
    </row>
    <row r="100" spans="3:19">
      <c r="G100" s="393"/>
      <c r="H100" s="393"/>
      <c r="I100" s="393"/>
      <c r="J100" s="393"/>
      <c r="K100" s="393"/>
      <c r="L100" s="393"/>
      <c r="M100" s="393"/>
      <c r="N100" s="393"/>
      <c r="O100" s="393"/>
      <c r="P100" s="393"/>
      <c r="Q100" s="393"/>
      <c r="R100" s="393"/>
      <c r="S100" s="393"/>
    </row>
  </sheetData>
  <mergeCells count="168">
    <mergeCell ref="R24:S24"/>
    <mergeCell ref="R25:S25"/>
    <mergeCell ref="R26:S26"/>
    <mergeCell ref="R23:S23"/>
    <mergeCell ref="M39:R39"/>
    <mergeCell ref="M40:R40"/>
    <mergeCell ref="M44:R44"/>
    <mergeCell ref="O46:T46"/>
    <mergeCell ref="P36:R36"/>
    <mergeCell ref="M41:R41"/>
    <mergeCell ref="M42:R42"/>
    <mergeCell ref="M38:R38"/>
    <mergeCell ref="M37:R37"/>
    <mergeCell ref="C4:AM4"/>
    <mergeCell ref="AK9:AL9"/>
    <mergeCell ref="AK10:AL10"/>
    <mergeCell ref="AF10:AG10"/>
    <mergeCell ref="AK16:AL16"/>
    <mergeCell ref="M33:N33"/>
    <mergeCell ref="AF43:AM43"/>
    <mergeCell ref="M45:R45"/>
    <mergeCell ref="V61:AL61"/>
    <mergeCell ref="AF9:AG9"/>
    <mergeCell ref="N12:O12"/>
    <mergeCell ref="P12:Q12"/>
    <mergeCell ref="P13:Q13"/>
    <mergeCell ref="AK32:AL32"/>
    <mergeCell ref="N18:O18"/>
    <mergeCell ref="N15:O15"/>
    <mergeCell ref="U39:AM39"/>
    <mergeCell ref="R21:S21"/>
    <mergeCell ref="P22:S22"/>
    <mergeCell ref="AK17:AL17"/>
    <mergeCell ref="L16:M16"/>
    <mergeCell ref="H18:I18"/>
    <mergeCell ref="J18:K18"/>
    <mergeCell ref="L18:M18"/>
    <mergeCell ref="AF42:AM42"/>
    <mergeCell ref="AF40:AM40"/>
    <mergeCell ref="AF41:AM41"/>
    <mergeCell ref="M43:R43"/>
    <mergeCell ref="R61:S61"/>
    <mergeCell ref="AK65:AL65"/>
    <mergeCell ref="Q89:R89"/>
    <mergeCell ref="Q90:R90"/>
    <mergeCell ref="AL48:AM48"/>
    <mergeCell ref="AI47:AM47"/>
    <mergeCell ref="AF44:AM44"/>
    <mergeCell ref="V62:AL62"/>
    <mergeCell ref="AF45:AM45"/>
    <mergeCell ref="C47:T47"/>
    <mergeCell ref="R52:S52"/>
    <mergeCell ref="P59:S59"/>
    <mergeCell ref="O53:S53"/>
    <mergeCell ref="V58:AL58"/>
    <mergeCell ref="V54:AL54"/>
    <mergeCell ref="N49:R49"/>
    <mergeCell ref="G50:J50"/>
    <mergeCell ref="G49:J49"/>
    <mergeCell ref="N50:R50"/>
    <mergeCell ref="Q91:R91"/>
    <mergeCell ref="Q87:R87"/>
    <mergeCell ref="AH65:AI65"/>
    <mergeCell ref="AL49:AM49"/>
    <mergeCell ref="O62:S62"/>
    <mergeCell ref="V59:AL59"/>
    <mergeCell ref="V60:AL60"/>
    <mergeCell ref="V57:AL57"/>
    <mergeCell ref="N98:R98"/>
    <mergeCell ref="N93:R93"/>
    <mergeCell ref="N94:R94"/>
    <mergeCell ref="N95:R95"/>
    <mergeCell ref="N97:R97"/>
    <mergeCell ref="Q80:R80"/>
    <mergeCell ref="N92:R92"/>
    <mergeCell ref="Q86:R86"/>
    <mergeCell ref="Q88:R88"/>
    <mergeCell ref="AL51:AM51"/>
    <mergeCell ref="AL52:AM52"/>
    <mergeCell ref="Y65:Z65"/>
    <mergeCell ref="R54:S54"/>
    <mergeCell ref="R55:S55"/>
    <mergeCell ref="R56:S56"/>
    <mergeCell ref="D58:T58"/>
    <mergeCell ref="AE5:AL5"/>
    <mergeCell ref="Q8:S8"/>
    <mergeCell ref="N9:P9"/>
    <mergeCell ref="Q9:S9"/>
    <mergeCell ref="H8:I8"/>
    <mergeCell ref="H16:I16"/>
    <mergeCell ref="J16:K16"/>
    <mergeCell ref="L15:M15"/>
    <mergeCell ref="J14:K14"/>
    <mergeCell ref="J15:K15"/>
    <mergeCell ref="H14:I14"/>
    <mergeCell ref="H15:I15"/>
    <mergeCell ref="R15:S15"/>
    <mergeCell ref="N13:O13"/>
    <mergeCell ref="N8:P8"/>
    <mergeCell ref="P14:Q14"/>
    <mergeCell ref="AK12:AL12"/>
    <mergeCell ref="AK13:AL13"/>
    <mergeCell ref="AK14:AL14"/>
    <mergeCell ref="AJ15:AL15"/>
    <mergeCell ref="I5:J5"/>
    <mergeCell ref="H9:I9"/>
    <mergeCell ref="H10:I10"/>
    <mergeCell ref="H13:I13"/>
    <mergeCell ref="J9:K9"/>
    <mergeCell ref="J10:K10"/>
    <mergeCell ref="J8:K8"/>
    <mergeCell ref="L10:M10"/>
    <mergeCell ref="N16:O16"/>
    <mergeCell ref="L8:M8"/>
    <mergeCell ref="L9:M9"/>
    <mergeCell ref="AF6:AL6"/>
    <mergeCell ref="AK7:AL7"/>
    <mergeCell ref="P16:Q16"/>
    <mergeCell ref="P15:Q15"/>
    <mergeCell ref="J12:K12"/>
    <mergeCell ref="AH35:AL35"/>
    <mergeCell ref="P20:S20"/>
    <mergeCell ref="R12:S12"/>
    <mergeCell ref="R13:S13"/>
    <mergeCell ref="P17:Q17"/>
    <mergeCell ref="Q34:R34"/>
    <mergeCell ref="R30:S30"/>
    <mergeCell ref="AK31:AL31"/>
    <mergeCell ref="AK19:AL19"/>
    <mergeCell ref="AJ27:AL27"/>
    <mergeCell ref="AH26:AL26"/>
    <mergeCell ref="AK20:AL20"/>
    <mergeCell ref="C32:T32"/>
    <mergeCell ref="AH25:AL25"/>
    <mergeCell ref="AK28:AL28"/>
    <mergeCell ref="AK29:AL29"/>
    <mergeCell ref="AK30:AL30"/>
    <mergeCell ref="H17:I17"/>
    <mergeCell ref="J17:K17"/>
    <mergeCell ref="L17:M17"/>
    <mergeCell ref="H12:I12"/>
    <mergeCell ref="R27:S27"/>
    <mergeCell ref="R28:S28"/>
    <mergeCell ref="P29:S29"/>
    <mergeCell ref="N99:R99"/>
    <mergeCell ref="N96:R96"/>
    <mergeCell ref="R60:S60"/>
    <mergeCell ref="I65:T65"/>
    <mergeCell ref="Q10:S10"/>
    <mergeCell ref="AK21:AL21"/>
    <mergeCell ref="AK22:AL22"/>
    <mergeCell ref="AK37:AL37"/>
    <mergeCell ref="Q35:R35"/>
    <mergeCell ref="AK34:AL34"/>
    <mergeCell ref="N10:P10"/>
    <mergeCell ref="L12:M12"/>
    <mergeCell ref="J13:K13"/>
    <mergeCell ref="L14:M14"/>
    <mergeCell ref="L13:M13"/>
    <mergeCell ref="AL50:AM50"/>
    <mergeCell ref="AI36:AL36"/>
    <mergeCell ref="R14:S14"/>
    <mergeCell ref="R18:S18"/>
    <mergeCell ref="P18:Q18"/>
    <mergeCell ref="N14:O14"/>
    <mergeCell ref="R16:S16"/>
    <mergeCell ref="R17:S17"/>
    <mergeCell ref="N17:O17"/>
  </mergeCells>
  <phoneticPr fontId="0" type="noConversion"/>
  <dataValidations xWindow="329" yWindow="545" count="54">
    <dataValidation type="decimal" operator="greaterThanOrEqual" allowBlank="1" showInputMessage="1" showErrorMessage="1" error="Hydro Test Pressure Low" sqref="AB10">
      <formula1>1.5*AB9</formula1>
    </dataValidation>
    <dataValidation type="decimal" operator="greaterThanOrEqual" allowBlank="1" showInputMessage="1" showErrorMessage="1" error="Low Hydro test Pressure" sqref="AF10:AG10">
      <formula1>1.5*AF9</formula1>
    </dataValidation>
    <dataValidation type="list" allowBlank="1" showInputMessage="1" showErrorMessage="1" sqref="R56:S56 AK37:AL37 AK30:AL30 AK20:AL21">
      <formula1>"YES, NO, N / A"</formula1>
    </dataValidation>
    <dataValidation type="list" allowBlank="1" showInputMessage="1" showErrorMessage="1" promptTitle="6.10.2.2" prompt="Bearing housings for oil-lubricated non-pressure-fed bearings shall be provided with threaded and plugged fill and drain openings of at least DN 15 (NPS 1/2)." sqref="O53:S53">
      <formula1>"GREASE, FLOOD, RING OIL, FLINGER,PRESSURE LUBE, PURGE OIL MIST, PURE OIL MIST"</formula1>
    </dataValidation>
    <dataValidation type="list" allowBlank="1" showInputMessage="1" showErrorMessage="1" sqref="P59:S59">
      <formula1>"Purchaser,Supplier"</formula1>
    </dataValidation>
    <dataValidation type="list" allowBlank="1" showInputMessage="1" showErrorMessage="1" sqref="O54">
      <formula1>"2,3"</formula1>
    </dataValidation>
    <dataValidation type="list" allowBlank="1" showInputMessage="1" showErrorMessage="1" sqref="M45:R45">
      <formula1>"Level 1, Level 2, Level 3"</formula1>
    </dataValidation>
    <dataValidation type="list" allowBlank="1" showInputMessage="1" showErrorMessage="1" promptTitle="API Compliance" prompt="Baseplate leveling screws are required by API-610." sqref="AF45">
      <formula1>"REQUIRED, NOT REQUIRED"</formula1>
    </dataValidation>
    <dataValidation type="list" allowBlank="1" showInputMessage="1" showErrorMessage="1" sqref="AL48:AL49 AL52">
      <formula1>"YES,NO"</formula1>
    </dataValidation>
    <dataValidation type="list" allowBlank="1" showInputMessage="1" showErrorMessage="1" promptTitle="API Compliane" prompt="Longitudinal driver positioning screws are required by API-610." sqref="AI47:AM47">
      <formula1>"REQUIRED, NOT REQUIRED"</formula1>
    </dataValidation>
    <dataValidation type="list" allowBlank="1" showInputMessage="1" showErrorMessage="1" sqref="AF43:AM43">
      <formula1>"GROUTED, BOLTED ON STEEL WORK, THREE POINT MOUNT, FOUR POINT MOUNT, STILT MOUNTED"</formula1>
    </dataValidation>
    <dataValidation type="list" allowBlank="1" showInputMessage="1" showErrorMessage="1" sqref="AF40:AM40">
      <formula1>"0.5,1,1.5,2,3,3.5,4,5,5.5,6,6.5,7,7.5,8,9,9.5,10,11,11.5,12,N/A"</formula1>
    </dataValidation>
    <dataValidation type="list" allowBlank="1" showInputMessage="1" showErrorMessage="1" promptTitle="7.3.14" prompt="If specified, the baseplate shall be supplied without a deck plate, i.e., open deck design" sqref="AF41:AM41">
      <formula1>"OPEN BEAM SUPPORT, FULL TOP DECKING, PARTIAL TOP DECKING, OPEN DECKING"</formula1>
    </dataValidation>
    <dataValidation type="list" allowBlank="1" showInputMessage="1" showErrorMessage="1" promptTitle="7.3.1" prompt="Single-piece drain-rim or drain-pan baseplates shall be furnished for horizontal pumps. The purchaser shall specify the rim or pan type as follows:" sqref="AF42:AM42">
      <formula1>"Entire Baseplate Drain Rim, Entire Baseplate Drain Pan, Partial Drain Pan"</formula1>
    </dataValidation>
    <dataValidation type="list" allowBlank="1" showInputMessage="1" showErrorMessage="1" sqref="AA48:AA49">
      <formula1>"l,m"</formula1>
    </dataValidation>
    <dataValidation type="list" allowBlank="1" showInputMessage="1" showErrorMessage="1" promptTitle="7.2.4" prompt="If specified, couplings shall meet the requirements of ISO 14691, ISO 10441 or API 671." sqref="AH35:AL35">
      <formula1>"ISO 14691, ISO 10441, API 671, API 610 compliant, mfr std"</formula1>
    </dataValidation>
    <dataValidation type="list" allowBlank="1" showInputMessage="1" showErrorMessage="1" promptTitle="7.2.13.a" prompt="Enclose the coupling and the shafts to prevent personnel from contacting moving parts during operation of the equipment train. Allowable access dimensions shall comply with specified standards, such as ISO 14120, EN 953 or ASME B15.1." sqref="AI36:AL36">
      <formula1>"ISO 14120, EN 953, ANSI B15.1"</formula1>
    </dataValidation>
    <dataValidation type="list" allowBlank="1" showInputMessage="1" showErrorMessage="1" sqref="R23:S23 R27:S27 R21:S21 AK16:AL17 R30:S30 AK12:AL13">
      <formula1>"YES, NO"</formula1>
    </dataValidation>
    <dataValidation type="list" allowBlank="1" showInputMessage="1" showErrorMessage="1" sqref="O62">
      <formula1>"REQUIRED, NOT REQUIRED"</formula1>
    </dataValidation>
    <dataValidation type="list" allowBlank="1" showInputMessage="1" showErrorMessage="1" promptTitle="6.11.4" prompt="If specified, rolling-element bearings shall be grease-lubricated in accordance with a) through d) below." sqref="G49:J49">
      <formula1>"BALL, ROLLER, SLEEVE,TILT PAD"</formula1>
    </dataValidation>
    <dataValidation type="list" allowBlank="1" showInputMessage="1" showErrorMessage="1" sqref="G50:J50">
      <formula1>"BALL, ROLLER, SLEEVE, TILT PAD"</formula1>
    </dataValidation>
    <dataValidation type="list" allowBlank="1" showInputMessage="1" showErrorMessage="1" promptTitle="6.12.1.1" prompt="The purchaser shall specify the material class for pump parts. Table G.1 provides a guide showing material classes that may be appropriate for various services" sqref="M33:N33">
      <formula1>"I-1,I-2,S-1,S-3,S-4,S-5,S-6,S-8,S-9,C-6,A-7,A-8,D-1"</formula1>
    </dataValidation>
    <dataValidation type="list" allowBlank="1" showInputMessage="1" showErrorMessage="1" sqref="P36:R36">
      <formula1>"NA, ISO 15156, MR0103, MR0175"</formula1>
    </dataValidation>
    <dataValidation type="list" allowBlank="1" showInputMessage="1" showErrorMessage="1" sqref="AK14">
      <formula1>"CCW, CW"</formula1>
    </dataValidation>
    <dataValidation type="list" allowBlank="1" showInputMessage="1" showErrorMessage="1" sqref="AJ15">
      <formula1>"YES, NO,BOTH DIR"</formula1>
    </dataValidation>
    <dataValidation type="list" allowBlank="1" showInputMessage="1" showErrorMessage="1" sqref="AE5">
      <formula1>"CENTERLINE, FOOT, IN-LINE, NEAR CENTERLINE,  VERTICAL,SUMP COVER PLATE, SEPARATE MOUNTING PLATE, SEPARATE SOLE PLATE"</formula1>
    </dataValidation>
    <dataValidation type="list" allowBlank="1" showInputMessage="1" showErrorMessage="1" sqref="P20:S20 P22:S22">
      <formula1>"SUPPLIER,PURCHASER"</formula1>
    </dataValidation>
    <dataValidation type="list" allowBlank="1" showInputMessage="1" showErrorMessage="1" sqref="P29:S29">
      <formula1>"Internal, External, N/A"</formula1>
    </dataValidation>
    <dataValidation type="list" allowBlank="1" showInputMessage="1" showErrorMessage="1" sqref="L14:M18">
      <formula1>"SW,SWF"</formula1>
    </dataValidation>
    <dataValidation type="list" allowBlank="1" showInputMessage="1" showErrorMessage="1" sqref="N13:N18 L10">
      <formula1>"FF, RF, RTJ"</formula1>
    </dataValidation>
    <dataValidation type="list" allowBlank="1" showInputMessage="1" showErrorMessage="1" sqref="R13:S13 Q10">
      <formula1>"TOP, SIDE, IN-LINE"</formula1>
    </dataValidation>
    <dataValidation type="list" allowBlank="1" showInputMessage="1" showErrorMessage="1" sqref="P13:Q18">
      <formula1>"125,150,250,300,600,900,1500"</formula1>
    </dataValidation>
    <dataValidation type="list" allowBlank="1" showInputMessage="1" showErrorMessage="1" sqref="Q9">
      <formula1>"END, TOP, SIDE, IN-LINE, BOTTOM, BELL"</formula1>
    </dataValidation>
    <dataValidation type="list" allowBlank="1" showInputMessage="1" showErrorMessage="1" sqref="I5:J5">
      <formula1>"OH1,OH2,OH3,OH4,OH5,OH6,BB1,BB2,BB3,BB4,BB5,VS1,VS2,VS3,VS4,VS5,VS6,VS7"</formula1>
    </dataValidation>
    <dataValidation type="list" allowBlank="1" showInputMessage="1" showErrorMessage="1" sqref="N9:N10">
      <formula1>"150,300,600,900,1500"</formula1>
    </dataValidation>
    <dataValidation type="list" allowBlank="1" showInputMessage="1" showErrorMessage="1" promptTitle="6.5.5" prompt="Annex F gives methods of qualifying nozzle loads in excess of those in Table 4." sqref="L9:M9">
      <formula1>"FF, RF, RTJ"</formula1>
    </dataValidation>
    <dataValidation type="list" allowBlank="1" showInputMessage="1" showErrorMessage="1" promptTitle="6.4.3.2" prompt="If specified, for pumps in pipeline service with a maximum operating temperature of 55 °C (130 °F) or less, auxiliary connections may be threaded." sqref="R24:S24">
      <formula1>"YES, NO"</formula1>
    </dataValidation>
    <dataValidation type="list" allowBlank="1" showInputMessage="1" showErrorMessage="1" promptTitle="6.4.3.12" prompt="If specified, auxiliary connections to the pressure casing shall be machined and studded." sqref="R28:S28">
      <formula1>"YES, NO"</formula1>
    </dataValidation>
    <dataValidation type="list" allowBlank="1" showInputMessage="1" showErrorMessage="1" promptTitle="6.12.12.1" prompt="The purchaser shall specify if reduced hardness materials are required." sqref="Q35:R35">
      <formula1>"YES, NO"</formula1>
    </dataValidation>
    <dataValidation type="list" allowBlank="1" showInputMessage="1" showErrorMessage="1" promptTitle="9.2.5.2.4" prompt="Thrust bearings shall be sized for the maximum continuous applied load (see 6.10.1.2). At this load, and the corresponding rotative speed, the following parameters shall be met:" sqref="R52:S52">
      <formula1>"YES, NO, N / A"</formula1>
    </dataValidation>
    <dataValidation type="list" allowBlank="1" showInputMessage="1" showErrorMessage="1" promptTitle="9.2.6.5" prompt="If specified, the pressure-lubrication system shall conform to the requirements of ISO 10438-2. For such a lubrication system, data sheets should be supplied." sqref="R54:S54">
      <formula1>"YES, NO, N / A"</formula1>
    </dataValidation>
    <dataValidation type="list" allowBlank="1" showInputMessage="1" showErrorMessage="1" promptTitle="6.3.10" prompt="Radially split casings shall have metal-to-metal fits, with confined controlled-compression gaskets, such as an O-ring or a spiral-wound type." sqref="AF6:AL6">
      <formula1>"SINGLE VOLUTE, MULTIPLE VOLUTE, DIFFUSER"</formula1>
    </dataValidation>
    <dataValidation allowBlank="1" showInputMessage="1" showErrorMessage="1" promptTitle="6.3.6" prompt="Unless otherwise specified, vertically suspended, double-casing, integral gear-driven (type OH6) and horizontal multistage pumps may be designed for dual pressure ratings." sqref="AF9:AG9"/>
    <dataValidation type="list" allowBlank="1" showInputMessage="1" showErrorMessage="1" promptTitle="9.2.2.3" prompt="If specified, rotors with shrink-fit impellers shall have mechanical means to limit movement in the direction opposite to normal hydraulic thrust to 0,75 mm (0,030 in) or less." sqref="AK22:AL22">
      <formula1>"YES, NO, N / A"</formula1>
    </dataValidation>
    <dataValidation type="list" allowBlank="1" showInputMessage="1" showErrorMessage="1" promptTitle="7.2.3" prompt="If specified, couplings shall be balanced to ISO 1940-1 grade G6.3." sqref="AK32:AL32">
      <formula1>"YES, NO, N / A"</formula1>
    </dataValidation>
    <dataValidation type="list" allowBlank="1" showInputMessage="1" showErrorMessage="1" promptTitle="7.2.10" prompt="If specified, couplings shall be fitted hydraulically." sqref="AK31:AL31">
      <formula1>"YES, NO, N / A"</formula1>
    </dataValidation>
    <dataValidation type="list" allowBlank="1" showInputMessage="1" showErrorMessage="1" promptTitle="7.2.11" prompt="If specified, couplings shall be fitted with a proprietary clamping device. Acceptable clamping devices may include tapered bushes, frictional locking assemblies and shrink discs." sqref="AK34:AL34">
      <formula1>"YES, NO, N / A"</formula1>
    </dataValidation>
    <dataValidation allowBlank="1" showInputMessage="1" showErrorMessage="1" promptTitle="7.2.13.f" prompt="If specified, guards shall be constructed of an agreed spark-resistant material." sqref="AH25:AL25"/>
    <dataValidation type="list" allowBlank="1" showInputMessage="1" showErrorMessage="1" promptTitle="7.3.13" prompt="If specified, the baseplate and pedestal support assembly shall be sufficiently rigid to be mounted without grouting." sqref="AF44:AM44">
      <formula1>"NOT REQUIRED, REQUIRED"</formula1>
    </dataValidation>
    <dataValidation type="list" allowBlank="1" showInputMessage="1" showErrorMessage="1" promptTitle="7.3.5" prompt="Mounting pads shall be provided for the pump and all drive train components, such as motors and gears. Etc" sqref="AL50:AM50">
      <formula1>"YES,NO"</formula1>
    </dataValidation>
    <dataValidation type="list" allowBlank="1" showInputMessage="1" showErrorMessage="1" promptTitle="7.3.6" prompt="All pads for drive train components shall be machined to allow for the installation of shims at least 3 mm (0,12 in) thick under each component. Etc" sqref="AL51:AM51">
      <formula1>"YES,NO"</formula1>
    </dataValidation>
    <dataValidation type="list" allowBlank="1" showInputMessage="1" showErrorMessage="1" promptTitle="6.4.3.3" prompt="If specified, special threaded fittings for transitioning from the casing to tubing for seal flush piping may be used provided a secondary sealing feature such as o-rings are used and the joint does not depend on thread contact alone to seal fluid." sqref="R25:S25">
      <formula1>"YES, NO"</formula1>
    </dataValidation>
    <dataValidation type="list" allowBlank="1" showInputMessage="1" showErrorMessage="1" promptTitle="6.4.3.8" prompt="If specified, cylindrical threads conforming to ISO 228-1 shall be used. Etc" sqref="R26:S26">
      <formula1>"YES, NO"</formula1>
    </dataValidation>
    <dataValidation type="list" allowBlank="1" showInputMessage="1" showErrorMessage="1" promptTitle="9.1.2.6" prompt="If specified, a device shall be provided which allows direct rigging or lifting of the back-pullout assembly from outside the motor support with the driver in place." sqref="AK7:AL7">
      <formula1>"YES, NO"</formula1>
    </dataValidation>
  </dataValidations>
  <printOptions horizontalCentered="1" verticalCentered="1" gridLinesSet="0"/>
  <pageMargins left="0.74803149606299202" right="0.196850393700787" top="0.31496062992126" bottom="0.39370078740157499" header="0.511811023622047" footer="0.511811023622047"/>
  <pageSetup scale="94" orientation="portrait" cellComments="asDisplayed"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sheetPr codeName="Sheet5">
    <pageSetUpPr fitToPage="1"/>
  </sheetPr>
  <dimension ref="A1:BA106"/>
  <sheetViews>
    <sheetView showGridLines="0" showZeros="0" topLeftCell="A13" zoomScaleNormal="100" workbookViewId="0">
      <selection activeCell="AP23" sqref="AP23"/>
    </sheetView>
  </sheetViews>
  <sheetFormatPr baseColWidth="10" defaultColWidth="8.85546875" defaultRowHeight="12.75"/>
  <cols>
    <col min="1" max="1" width="2.42578125" style="3" customWidth="1"/>
    <col min="2" max="2" width="3.42578125" style="3" customWidth="1"/>
    <col min="3" max="38" width="2.42578125" style="3" customWidth="1"/>
    <col min="39" max="39" width="0.85546875" style="3" customWidth="1"/>
    <col min="40" max="40" width="3" style="193" customWidth="1"/>
    <col min="41" max="41" width="8.85546875" style="3"/>
    <col min="42" max="42" width="17.7109375" style="3" customWidth="1"/>
    <col min="43" max="43" width="23" style="3" customWidth="1"/>
    <col min="44" max="16384" width="8.85546875" style="3"/>
  </cols>
  <sheetData>
    <row r="1" spans="1:46" ht="9" customHeight="1">
      <c r="A1" s="38"/>
      <c r="B1" s="163"/>
      <c r="C1" s="39"/>
      <c r="D1" s="39"/>
      <c r="E1" s="39"/>
      <c r="F1" s="39"/>
      <c r="G1" s="39"/>
      <c r="H1" s="39"/>
      <c r="I1" s="39"/>
      <c r="J1" s="39"/>
      <c r="K1" s="39"/>
      <c r="L1" s="39"/>
      <c r="M1" s="39"/>
      <c r="N1" s="39"/>
      <c r="O1" s="39"/>
      <c r="P1" s="39"/>
      <c r="Q1" s="39"/>
      <c r="R1" s="39"/>
      <c r="S1" s="39"/>
      <c r="T1" s="92"/>
      <c r="U1" s="1"/>
      <c r="V1" s="1"/>
      <c r="W1" s="2"/>
      <c r="X1" s="93"/>
      <c r="Y1" s="93"/>
      <c r="Z1" s="93"/>
      <c r="AA1" s="93"/>
      <c r="AB1" s="93"/>
      <c r="AC1" s="40"/>
      <c r="AD1" s="1"/>
      <c r="AE1" s="1"/>
      <c r="AF1" s="93"/>
      <c r="AG1" s="93"/>
      <c r="AH1" s="93"/>
      <c r="AI1" s="93"/>
      <c r="AJ1" s="93"/>
      <c r="AK1" s="93"/>
      <c r="AL1" s="94"/>
      <c r="AM1" s="41"/>
      <c r="AN1" s="203"/>
    </row>
    <row r="2" spans="1:46" ht="13.35" customHeight="1">
      <c r="A2" s="43"/>
      <c r="B2" s="164"/>
      <c r="C2" s="42"/>
      <c r="D2" s="42"/>
      <c r="E2" s="96" t="s">
        <v>13</v>
      </c>
      <c r="F2" s="42"/>
      <c r="G2" s="42"/>
      <c r="H2" s="42"/>
      <c r="I2" s="42"/>
      <c r="J2" s="42"/>
      <c r="K2" s="42"/>
      <c r="L2" s="42"/>
      <c r="M2" s="42"/>
      <c r="N2" s="42"/>
      <c r="O2" s="42"/>
      <c r="P2" s="42"/>
      <c r="Q2" s="42"/>
      <c r="R2" s="42"/>
      <c r="S2" s="42"/>
      <c r="T2" s="97"/>
      <c r="U2" s="32"/>
      <c r="V2" s="32"/>
      <c r="W2" s="95"/>
      <c r="X2" s="95"/>
      <c r="Y2" s="8"/>
      <c r="Z2" s="8"/>
      <c r="AA2" s="98"/>
      <c r="AB2" s="98"/>
      <c r="AC2" s="8"/>
      <c r="AD2" s="98"/>
      <c r="AE2" s="98"/>
      <c r="AF2" s="98"/>
      <c r="AG2" s="98"/>
      <c r="AH2" s="98"/>
      <c r="AI2" s="98"/>
      <c r="AJ2" s="98"/>
      <c r="AK2" s="98"/>
      <c r="AL2" s="98"/>
      <c r="AM2" s="99"/>
      <c r="AN2" s="188"/>
    </row>
    <row r="3" spans="1:46" ht="9" customHeight="1">
      <c r="A3" s="43"/>
      <c r="B3" s="164"/>
      <c r="C3" s="44"/>
      <c r="D3" s="44"/>
      <c r="E3" s="44"/>
      <c r="F3" s="44"/>
      <c r="G3" s="44"/>
      <c r="H3" s="44"/>
      <c r="I3" s="44"/>
      <c r="J3" s="44"/>
      <c r="K3" s="44"/>
      <c r="L3" s="44"/>
      <c r="M3" s="44"/>
      <c r="N3" s="44"/>
      <c r="O3" s="44"/>
      <c r="P3" s="44"/>
      <c r="Q3" s="44"/>
      <c r="R3" s="44"/>
      <c r="S3" s="44"/>
      <c r="T3" s="45"/>
      <c r="U3" s="9"/>
      <c r="V3" s="9"/>
      <c r="W3" s="9"/>
      <c r="X3" s="10"/>
      <c r="Y3" s="10"/>
      <c r="Z3" s="10"/>
      <c r="AA3" s="10"/>
      <c r="AB3" s="10"/>
      <c r="AC3" s="10"/>
      <c r="AD3" s="10"/>
      <c r="AE3" s="10"/>
      <c r="AF3" s="10"/>
      <c r="AG3" s="10"/>
      <c r="AH3" s="10"/>
      <c r="AI3" s="10"/>
      <c r="AJ3" s="10"/>
      <c r="AK3" s="10"/>
      <c r="AL3" s="10"/>
      <c r="AM3" s="37"/>
      <c r="AN3" s="204"/>
    </row>
    <row r="4" spans="1:46">
      <c r="A4" s="356">
        <v>1</v>
      </c>
      <c r="B4" s="165" t="s">
        <v>177</v>
      </c>
      <c r="C4" s="1088" t="s">
        <v>335</v>
      </c>
      <c r="D4" s="1098"/>
      <c r="E4" s="1098"/>
      <c r="F4" s="1098"/>
      <c r="G4" s="1098"/>
      <c r="H4" s="1098"/>
      <c r="I4" s="1098"/>
      <c r="J4" s="1098"/>
      <c r="K4" s="1098"/>
      <c r="L4" s="1098"/>
      <c r="M4" s="1098"/>
      <c r="N4" s="1098"/>
      <c r="O4" s="1098"/>
      <c r="P4" s="1098"/>
      <c r="Q4" s="1098"/>
      <c r="R4" s="1098"/>
      <c r="S4" s="1098"/>
      <c r="T4" s="1082"/>
      <c r="U4" s="1042" t="s">
        <v>364</v>
      </c>
      <c r="V4" s="1057"/>
      <c r="W4" s="1057"/>
      <c r="X4" s="1057"/>
      <c r="Y4" s="1057"/>
      <c r="Z4" s="1057"/>
      <c r="AA4" s="1057"/>
      <c r="AB4" s="1057"/>
      <c r="AC4" s="1057"/>
      <c r="AD4" s="1057"/>
      <c r="AE4" s="1057"/>
      <c r="AF4" s="1057"/>
      <c r="AG4" s="1057"/>
      <c r="AH4" s="1057"/>
      <c r="AI4" s="1057"/>
      <c r="AJ4" s="1057"/>
      <c r="AK4" s="1057"/>
      <c r="AL4" s="1057"/>
      <c r="AM4" s="1043"/>
      <c r="AN4" s="187" t="s">
        <v>7</v>
      </c>
      <c r="AP4" s="406"/>
      <c r="AQ4" s="399"/>
    </row>
    <row r="5" spans="1:46">
      <c r="A5" s="140">
        <f t="shared" ref="A5:A20" si="0">A4+1</f>
        <v>2</v>
      </c>
      <c r="B5" s="107"/>
      <c r="C5" s="533" t="s">
        <v>336</v>
      </c>
      <c r="D5" s="533"/>
      <c r="E5" s="613"/>
      <c r="F5" s="613"/>
      <c r="G5" s="613"/>
      <c r="H5" s="613"/>
      <c r="I5" s="613"/>
      <c r="J5" s="613"/>
      <c r="K5" s="613"/>
      <c r="L5" s="613"/>
      <c r="M5" s="613"/>
      <c r="N5" s="613"/>
      <c r="O5" s="613"/>
      <c r="P5" s="613"/>
      <c r="Q5" s="6"/>
      <c r="R5" s="1012"/>
      <c r="S5" s="1012"/>
      <c r="T5" s="359"/>
      <c r="U5" s="614"/>
      <c r="V5" s="226" t="s">
        <v>546</v>
      </c>
      <c r="W5" s="36"/>
      <c r="X5" s="5"/>
      <c r="Y5" s="5"/>
      <c r="Z5" s="5"/>
      <c r="AA5" s="5"/>
      <c r="AB5" s="5"/>
      <c r="AC5" s="5"/>
      <c r="AD5" s="5"/>
      <c r="AE5" s="5"/>
      <c r="AF5" s="36"/>
      <c r="AG5" s="145"/>
      <c r="AH5" s="395"/>
      <c r="AI5" s="396"/>
      <c r="AL5" s="451"/>
      <c r="AM5" s="15"/>
      <c r="AN5" s="188"/>
      <c r="AP5" s="429"/>
      <c r="AQ5" s="390"/>
      <c r="AR5" s="133"/>
    </row>
    <row r="6" spans="1:46">
      <c r="A6" s="140">
        <f t="shared" si="0"/>
        <v>3</v>
      </c>
      <c r="B6" s="167"/>
      <c r="C6" s="533" t="s">
        <v>468</v>
      </c>
      <c r="D6" s="533"/>
      <c r="E6" s="613"/>
      <c r="F6" s="613"/>
      <c r="G6" s="613"/>
      <c r="H6" s="613"/>
      <c r="I6" s="613"/>
      <c r="J6" s="613"/>
      <c r="K6" s="613"/>
      <c r="L6" s="613"/>
      <c r="M6" s="613"/>
      <c r="N6" s="613"/>
      <c r="O6" s="613"/>
      <c r="P6" s="613"/>
      <c r="Q6" s="6"/>
      <c r="R6" s="6"/>
      <c r="S6" s="6"/>
      <c r="T6" s="31"/>
      <c r="AF6" s="776" t="s">
        <v>547</v>
      </c>
      <c r="AJ6" s="1017"/>
      <c r="AK6" s="1017"/>
      <c r="AN6" s="189"/>
      <c r="AP6" s="533"/>
      <c r="AQ6" s="390"/>
      <c r="AR6" s="376"/>
    </row>
    <row r="7" spans="1:46">
      <c r="A7" s="140">
        <f t="shared" si="0"/>
        <v>4</v>
      </c>
      <c r="B7" s="167"/>
      <c r="C7" s="387"/>
      <c r="D7" s="533" t="s">
        <v>337</v>
      </c>
      <c r="E7" s="613"/>
      <c r="F7" s="613"/>
      <c r="G7" s="613"/>
      <c r="H7" s="613"/>
      <c r="I7" s="613"/>
      <c r="J7" s="613"/>
      <c r="K7" s="613"/>
      <c r="L7" s="613"/>
      <c r="M7" s="613"/>
      <c r="N7" s="613"/>
      <c r="O7" s="613"/>
      <c r="P7" s="613"/>
      <c r="Q7" s="6"/>
      <c r="R7" s="1095"/>
      <c r="S7" s="1095"/>
      <c r="T7" s="29"/>
      <c r="U7" s="435"/>
      <c r="V7" s="226" t="s">
        <v>545</v>
      </c>
      <c r="W7" s="153"/>
      <c r="X7" s="153"/>
      <c r="Y7" s="30"/>
      <c r="Z7" s="30"/>
      <c r="AA7" s="30"/>
      <c r="AB7" s="30"/>
      <c r="AC7" s="30"/>
      <c r="AD7" s="30"/>
      <c r="AE7" s="30"/>
      <c r="AF7" s="36"/>
      <c r="AG7" s="145"/>
      <c r="AH7" s="395"/>
      <c r="AI7" s="396"/>
      <c r="AJ7" s="396"/>
      <c r="AK7" s="453"/>
      <c r="AL7" s="453"/>
      <c r="AM7" s="15"/>
      <c r="AN7" s="189"/>
      <c r="AP7" s="533"/>
      <c r="AQ7" s="390"/>
      <c r="AR7" s="133"/>
    </row>
    <row r="8" spans="1:46" ht="13.35" customHeight="1">
      <c r="A8" s="140">
        <f t="shared" si="0"/>
        <v>5</v>
      </c>
      <c r="B8" s="167"/>
      <c r="C8" s="387"/>
      <c r="D8" s="533" t="s">
        <v>338</v>
      </c>
      <c r="E8" s="613"/>
      <c r="F8" s="613"/>
      <c r="G8" s="613"/>
      <c r="H8" s="613"/>
      <c r="I8" s="613"/>
      <c r="J8" s="613"/>
      <c r="K8" s="613"/>
      <c r="L8" s="613"/>
      <c r="M8" s="613"/>
      <c r="N8" s="613"/>
      <c r="O8" s="613"/>
      <c r="P8" s="613"/>
      <c r="Q8" s="6"/>
      <c r="R8" s="6"/>
      <c r="S8" s="6"/>
      <c r="T8" s="29"/>
      <c r="U8" s="614"/>
      <c r="V8" s="225"/>
      <c r="W8" s="1096"/>
      <c r="X8" s="1096"/>
      <c r="Y8" s="1096"/>
      <c r="Z8" s="1096"/>
      <c r="AA8" s="1096"/>
      <c r="AB8" s="1096"/>
      <c r="AC8" s="1096"/>
      <c r="AD8" s="1096"/>
      <c r="AE8" s="1096"/>
      <c r="AF8" s="1096"/>
      <c r="AG8" s="1096"/>
      <c r="AH8" s="1096"/>
      <c r="AI8" s="1096"/>
      <c r="AJ8" s="1096"/>
      <c r="AK8" s="1096"/>
      <c r="AL8" s="453"/>
      <c r="AM8" s="15"/>
      <c r="AN8" s="189"/>
      <c r="AP8" s="429"/>
      <c r="AQ8" s="390"/>
      <c r="AR8" s="133"/>
      <c r="AS8" s="36"/>
      <c r="AT8" s="36"/>
    </row>
    <row r="9" spans="1:46">
      <c r="A9" s="140">
        <f t="shared" si="0"/>
        <v>6</v>
      </c>
      <c r="B9" s="167"/>
      <c r="C9" s="387"/>
      <c r="D9" s="534"/>
      <c r="E9" s="1096"/>
      <c r="F9" s="1096"/>
      <c r="G9" s="1096"/>
      <c r="H9" s="1096"/>
      <c r="I9" s="1096"/>
      <c r="J9" s="1096"/>
      <c r="K9" s="1096"/>
      <c r="L9" s="1096"/>
      <c r="M9" s="1096"/>
      <c r="N9" s="1096"/>
      <c r="O9" s="1096"/>
      <c r="P9" s="1096"/>
      <c r="Q9" s="1096"/>
      <c r="R9" s="1096"/>
      <c r="S9" s="1096"/>
      <c r="T9" s="29"/>
      <c r="U9" s="12"/>
      <c r="V9" s="407" t="s">
        <v>389</v>
      </c>
      <c r="W9" s="34"/>
      <c r="X9" s="5"/>
      <c r="Y9" s="5"/>
      <c r="Z9" s="5"/>
      <c r="AA9" s="5"/>
      <c r="AB9" s="5"/>
      <c r="AC9" s="5"/>
      <c r="AD9" s="5"/>
      <c r="AE9" s="6"/>
      <c r="AF9" s="36"/>
      <c r="AG9" s="399"/>
      <c r="AH9" s="1074"/>
      <c r="AI9" s="1074"/>
      <c r="AJ9" s="1074"/>
      <c r="AK9" s="1074"/>
      <c r="AL9" s="453"/>
      <c r="AM9" s="15"/>
      <c r="AN9" s="189"/>
    </row>
    <row r="10" spans="1:46">
      <c r="A10" s="140">
        <f t="shared" si="0"/>
        <v>7</v>
      </c>
      <c r="B10" s="167"/>
      <c r="C10" s="387"/>
      <c r="D10" s="533" t="s">
        <v>339</v>
      </c>
      <c r="E10" s="617"/>
      <c r="F10" s="534"/>
      <c r="G10" s="534"/>
      <c r="H10" s="534"/>
      <c r="I10" s="534"/>
      <c r="J10" s="534"/>
      <c r="K10" s="534"/>
      <c r="L10" s="534" t="s">
        <v>441</v>
      </c>
      <c r="M10" s="443"/>
      <c r="N10" s="443"/>
      <c r="O10" s="443"/>
      <c r="P10" s="443"/>
      <c r="Q10" s="6"/>
      <c r="R10" s="1017"/>
      <c r="S10" s="1017"/>
      <c r="T10" s="618"/>
      <c r="AN10" s="189"/>
    </row>
    <row r="11" spans="1:46">
      <c r="A11" s="140">
        <f t="shared" si="0"/>
        <v>8</v>
      </c>
      <c r="B11" s="167"/>
      <c r="C11" s="387"/>
      <c r="D11" s="533" t="s">
        <v>337</v>
      </c>
      <c r="E11" s="534"/>
      <c r="F11" s="613"/>
      <c r="G11" s="613"/>
      <c r="H11" s="613"/>
      <c r="I11" s="613"/>
      <c r="J11" s="613"/>
      <c r="K11" s="613"/>
      <c r="L11" s="436"/>
      <c r="M11" s="436"/>
      <c r="N11" s="436"/>
      <c r="O11" s="436"/>
      <c r="P11" s="436"/>
      <c r="Q11" s="173"/>
      <c r="R11" s="1091"/>
      <c r="S11" s="1091"/>
      <c r="T11" s="29"/>
      <c r="U11" s="1042" t="s">
        <v>434</v>
      </c>
      <c r="V11" s="1057"/>
      <c r="W11" s="1057"/>
      <c r="X11" s="1057"/>
      <c r="Y11" s="1057"/>
      <c r="Z11" s="1057"/>
      <c r="AA11" s="1057"/>
      <c r="AB11" s="1057"/>
      <c r="AC11" s="1057"/>
      <c r="AD11" s="1057"/>
      <c r="AE11" s="1057"/>
      <c r="AF11" s="1057"/>
      <c r="AG11" s="1057"/>
      <c r="AH11" s="1057"/>
      <c r="AI11" s="1057"/>
      <c r="AJ11" s="1057"/>
      <c r="AK11" s="1057"/>
      <c r="AL11" s="1057"/>
      <c r="AM11" s="1043"/>
      <c r="AN11" s="189"/>
    </row>
    <row r="12" spans="1:46">
      <c r="A12" s="140">
        <f t="shared" si="0"/>
        <v>9</v>
      </c>
      <c r="B12" s="167"/>
      <c r="C12" s="439"/>
      <c r="D12" s="533" t="s">
        <v>338</v>
      </c>
      <c r="E12" s="173"/>
      <c r="F12" s="173"/>
      <c r="G12" s="173"/>
      <c r="H12" s="173"/>
      <c r="I12" s="173"/>
      <c r="J12" s="173"/>
      <c r="K12" s="173"/>
      <c r="L12" s="534"/>
      <c r="M12" s="443"/>
      <c r="N12" s="443"/>
      <c r="O12" s="443"/>
      <c r="P12" s="173"/>
      <c r="Q12" s="173"/>
      <c r="R12" s="173"/>
      <c r="S12" s="6"/>
      <c r="T12" s="29"/>
      <c r="U12" s="613"/>
      <c r="V12" s="533" t="s">
        <v>365</v>
      </c>
      <c r="W12" s="143"/>
      <c r="X12" s="410"/>
      <c r="Y12" s="21"/>
      <c r="Z12" s="21"/>
      <c r="AA12" s="21"/>
      <c r="AB12" s="36"/>
      <c r="AC12" s="36"/>
      <c r="AD12" s="36"/>
      <c r="AE12" s="36"/>
      <c r="AF12" s="36"/>
      <c r="AG12" s="412"/>
      <c r="AH12" s="395"/>
      <c r="AI12" s="396"/>
      <c r="AJ12" s="1012"/>
      <c r="AK12" s="1012"/>
      <c r="AL12" s="453"/>
      <c r="AM12" s="15"/>
      <c r="AN12" s="189"/>
    </row>
    <row r="13" spans="1:46">
      <c r="A13" s="140">
        <f t="shared" si="0"/>
        <v>10</v>
      </c>
      <c r="B13" s="167"/>
      <c r="C13" s="345"/>
      <c r="D13" s="615"/>
      <c r="E13" s="1096"/>
      <c r="F13" s="1096"/>
      <c r="G13" s="1096"/>
      <c r="H13" s="1096"/>
      <c r="I13" s="1096"/>
      <c r="J13" s="1096"/>
      <c r="K13" s="1096"/>
      <c r="L13" s="1096"/>
      <c r="M13" s="1096"/>
      <c r="N13" s="1096"/>
      <c r="O13" s="1096"/>
      <c r="P13" s="1096"/>
      <c r="Q13" s="1096"/>
      <c r="R13" s="1096"/>
      <c r="S13" s="1096"/>
      <c r="T13" s="121"/>
      <c r="U13" s="437"/>
      <c r="V13" s="533" t="s">
        <v>366</v>
      </c>
      <c r="W13" s="143"/>
      <c r="X13" s="143"/>
      <c r="Y13" s="5"/>
      <c r="Z13" s="5"/>
      <c r="AA13" s="134"/>
      <c r="AB13" s="36"/>
      <c r="AC13" s="36"/>
      <c r="AD13" s="36"/>
      <c r="AE13" s="36"/>
      <c r="AF13" s="36" t="s">
        <v>431</v>
      </c>
      <c r="AG13" s="412"/>
      <c r="AH13" s="438"/>
      <c r="AI13" s="396"/>
      <c r="AJ13" s="1017"/>
      <c r="AK13" s="1017"/>
      <c r="AL13" s="453"/>
      <c r="AM13" s="15"/>
      <c r="AN13" s="189"/>
    </row>
    <row r="14" spans="1:46">
      <c r="A14" s="140">
        <f t="shared" si="0"/>
        <v>11</v>
      </c>
      <c r="B14" s="167"/>
      <c r="C14" s="360"/>
      <c r="D14" s="533" t="s">
        <v>340</v>
      </c>
      <c r="E14" s="616"/>
      <c r="F14" s="613"/>
      <c r="G14" s="613"/>
      <c r="H14" s="613"/>
      <c r="I14" s="613"/>
      <c r="J14" s="613"/>
      <c r="K14" s="436"/>
      <c r="L14" s="534" t="s">
        <v>442</v>
      </c>
      <c r="M14" s="628"/>
      <c r="N14" s="628"/>
      <c r="O14" s="628"/>
      <c r="P14" s="628"/>
      <c r="Q14" s="628"/>
      <c r="R14" s="1017"/>
      <c r="S14" s="1017"/>
      <c r="T14" s="29"/>
      <c r="U14" s="12"/>
      <c r="V14" s="533" t="s">
        <v>367</v>
      </c>
      <c r="W14" s="143"/>
      <c r="X14" s="143"/>
      <c r="Y14" s="5"/>
      <c r="Z14" s="5"/>
      <c r="AA14" s="5"/>
      <c r="AB14" s="36"/>
      <c r="AC14" s="36"/>
      <c r="AD14" s="36"/>
      <c r="AE14" s="36"/>
      <c r="AF14" s="36" t="s">
        <v>435</v>
      </c>
      <c r="AG14" s="412"/>
      <c r="AH14" s="438"/>
      <c r="AI14" s="396"/>
      <c r="AJ14" s="1017"/>
      <c r="AK14" s="1017"/>
      <c r="AL14" s="453"/>
      <c r="AM14" s="15"/>
      <c r="AN14" s="189"/>
    </row>
    <row r="15" spans="1:46">
      <c r="A15" s="140">
        <f t="shared" si="0"/>
        <v>12</v>
      </c>
      <c r="B15" s="167"/>
      <c r="C15" s="441"/>
      <c r="D15" s="533" t="s">
        <v>337</v>
      </c>
      <c r="E15" s="534"/>
      <c r="F15" s="613"/>
      <c r="G15" s="613"/>
      <c r="H15" s="613"/>
      <c r="I15" s="613"/>
      <c r="J15" s="613"/>
      <c r="K15" s="613"/>
      <c r="L15" s="436"/>
      <c r="M15" s="436"/>
      <c r="N15" s="436"/>
      <c r="O15" s="436"/>
      <c r="P15" s="436"/>
      <c r="Q15" s="173"/>
      <c r="R15" s="1091"/>
      <c r="S15" s="1091"/>
      <c r="T15" s="361"/>
      <c r="U15" s="114"/>
      <c r="V15" s="407"/>
      <c r="W15" s="143"/>
      <c r="X15" s="410"/>
      <c r="Y15" s="21"/>
      <c r="Z15" s="21"/>
      <c r="AA15" s="21"/>
      <c r="AB15" s="36"/>
      <c r="AC15" s="36"/>
      <c r="AD15" s="36"/>
      <c r="AE15" s="36"/>
      <c r="AF15" s="36"/>
      <c r="AG15" s="243"/>
      <c r="AH15" s="438"/>
      <c r="AI15" s="396"/>
      <c r="AJ15" s="396"/>
      <c r="AK15" s="453"/>
      <c r="AL15" s="453"/>
      <c r="AM15" s="15"/>
      <c r="AN15" s="189"/>
    </row>
    <row r="16" spans="1:46">
      <c r="A16" s="140">
        <f t="shared" si="0"/>
        <v>13</v>
      </c>
      <c r="B16" s="167"/>
      <c r="D16" s="533" t="s">
        <v>338</v>
      </c>
      <c r="E16" s="173"/>
      <c r="F16" s="173"/>
      <c r="G16" s="173"/>
      <c r="H16" s="173"/>
      <c r="I16" s="173"/>
      <c r="J16" s="173"/>
      <c r="K16" s="173"/>
      <c r="L16" s="534"/>
      <c r="M16" s="443"/>
      <c r="N16" s="443"/>
      <c r="O16" s="443"/>
      <c r="P16" s="173"/>
      <c r="Q16" s="173"/>
      <c r="R16" s="173"/>
      <c r="S16" s="6"/>
      <c r="T16" s="29"/>
      <c r="U16" s="1042" t="s">
        <v>526</v>
      </c>
      <c r="V16" s="1057"/>
      <c r="W16" s="1057"/>
      <c r="X16" s="1057"/>
      <c r="Y16" s="1057"/>
      <c r="Z16" s="1057"/>
      <c r="AA16" s="1057"/>
      <c r="AB16" s="1057"/>
      <c r="AC16" s="1057"/>
      <c r="AD16" s="1057"/>
      <c r="AE16" s="1057"/>
      <c r="AF16" s="1057"/>
      <c r="AG16" s="1057"/>
      <c r="AH16" s="1057"/>
      <c r="AI16" s="1057"/>
      <c r="AJ16" s="1057"/>
      <c r="AK16" s="1057"/>
      <c r="AL16" s="1057"/>
      <c r="AM16" s="1043"/>
      <c r="AN16" s="189"/>
    </row>
    <row r="17" spans="1:40">
      <c r="A17" s="140">
        <f t="shared" si="0"/>
        <v>14</v>
      </c>
      <c r="B17" s="167"/>
      <c r="D17" s="615"/>
      <c r="E17" s="1096"/>
      <c r="F17" s="1096"/>
      <c r="G17" s="1096"/>
      <c r="H17" s="1096"/>
      <c r="I17" s="1096"/>
      <c r="J17" s="1096"/>
      <c r="K17" s="1096"/>
      <c r="L17" s="1096"/>
      <c r="M17" s="1096"/>
      <c r="N17" s="1096"/>
      <c r="O17" s="1096"/>
      <c r="P17" s="1096"/>
      <c r="Q17" s="1096"/>
      <c r="R17" s="1096"/>
      <c r="S17" s="1096"/>
      <c r="T17" s="29"/>
      <c r="U17" s="619"/>
      <c r="V17" s="533" t="s">
        <v>368</v>
      </c>
      <c r="W17" s="143"/>
      <c r="X17" s="143"/>
      <c r="Y17" s="5"/>
      <c r="Z17" s="5"/>
      <c r="AA17" s="5"/>
      <c r="AB17" s="36"/>
      <c r="AC17" s="36"/>
      <c r="AD17" s="36"/>
      <c r="AE17" s="412"/>
      <c r="AF17" s="36"/>
      <c r="AG17" s="146"/>
      <c r="AH17" s="146"/>
      <c r="AI17" s="147"/>
      <c r="AJ17" s="1012"/>
      <c r="AK17" s="1012"/>
      <c r="AL17" s="396"/>
      <c r="AM17" s="15"/>
      <c r="AN17" s="189"/>
    </row>
    <row r="18" spans="1:40">
      <c r="A18" s="140">
        <f t="shared" si="0"/>
        <v>15</v>
      </c>
      <c r="B18" s="167"/>
      <c r="C18" s="780" t="s">
        <v>469</v>
      </c>
      <c r="D18" s="640"/>
      <c r="E18" s="640"/>
      <c r="F18" s="640"/>
      <c r="G18" s="640"/>
      <c r="H18" s="640"/>
      <c r="I18" s="640"/>
      <c r="J18" s="640"/>
      <c r="K18" s="640"/>
      <c r="L18" s="640"/>
      <c r="M18" s="640"/>
      <c r="N18" s="640"/>
      <c r="O18" s="640"/>
      <c r="P18" s="640"/>
      <c r="Q18" s="640"/>
      <c r="R18" s="640"/>
      <c r="S18" s="640"/>
      <c r="T18" s="373"/>
      <c r="U18" s="620"/>
      <c r="V18" s="533" t="s">
        <v>394</v>
      </c>
      <c r="W18" s="143"/>
      <c r="X18" s="143"/>
      <c r="Y18" s="5"/>
      <c r="Z18" s="5"/>
      <c r="AA18" s="5"/>
      <c r="AB18" s="36"/>
      <c r="AC18" s="36"/>
      <c r="AD18" s="36"/>
      <c r="AE18" s="412"/>
      <c r="AF18" s="36"/>
      <c r="AG18" s="243"/>
      <c r="AH18" s="438"/>
      <c r="AI18" s="396"/>
      <c r="AJ18" s="1091"/>
      <c r="AK18" s="1091"/>
      <c r="AL18" s="396"/>
      <c r="AM18" s="15"/>
      <c r="AN18" s="189"/>
    </row>
    <row r="19" spans="1:40">
      <c r="A19" s="140">
        <f t="shared" si="0"/>
        <v>16</v>
      </c>
      <c r="B19" s="167"/>
      <c r="D19" s="533" t="s">
        <v>392</v>
      </c>
      <c r="E19" s="616"/>
      <c r="F19" s="6"/>
      <c r="G19" s="6"/>
      <c r="H19" s="6"/>
      <c r="I19" s="6"/>
      <c r="J19" s="6"/>
      <c r="K19" s="341"/>
      <c r="L19" s="341"/>
      <c r="M19" s="454"/>
      <c r="N19" s="454"/>
      <c r="O19" s="454"/>
      <c r="P19" s="454"/>
      <c r="Q19" s="454"/>
      <c r="R19" s="1017"/>
      <c r="S19" s="1017"/>
      <c r="T19" s="373"/>
      <c r="U19" s="621"/>
      <c r="V19" s="533" t="s">
        <v>369</v>
      </c>
      <c r="W19" s="143"/>
      <c r="X19" s="143"/>
      <c r="Y19" s="5"/>
      <c r="Z19" s="5"/>
      <c r="AA19" s="5"/>
      <c r="AB19" s="36"/>
      <c r="AC19" s="36"/>
      <c r="AD19" s="36"/>
      <c r="AE19" s="412"/>
      <c r="AF19" s="36"/>
      <c r="AG19" s="243"/>
      <c r="AH19" s="438"/>
      <c r="AI19" s="396"/>
      <c r="AJ19" s="1093"/>
      <c r="AK19" s="1093"/>
      <c r="AL19" s="396"/>
      <c r="AM19" s="15"/>
      <c r="AN19" s="189"/>
    </row>
    <row r="20" spans="1:40">
      <c r="A20" s="140">
        <f t="shared" si="0"/>
        <v>17</v>
      </c>
      <c r="B20" s="167"/>
      <c r="C20" s="441"/>
      <c r="D20" s="376" t="s">
        <v>341</v>
      </c>
      <c r="E20" s="617"/>
      <c r="F20" s="613"/>
      <c r="G20" s="613"/>
      <c r="H20" s="613"/>
      <c r="I20" s="613"/>
      <c r="J20" s="613"/>
      <c r="K20" s="613"/>
      <c r="L20" s="436"/>
      <c r="M20" s="436"/>
      <c r="N20" s="436"/>
      <c r="O20" s="436"/>
      <c r="P20" s="436"/>
      <c r="Q20" s="133"/>
      <c r="R20" s="1091"/>
      <c r="S20" s="1091"/>
      <c r="T20" s="373"/>
      <c r="U20" s="621"/>
      <c r="V20" s="376"/>
      <c r="W20" s="143"/>
      <c r="X20" s="143"/>
      <c r="Y20" s="5"/>
      <c r="Z20" s="5"/>
      <c r="AA20" s="5"/>
      <c r="AB20" s="36"/>
      <c r="AC20" s="533" t="s">
        <v>370</v>
      </c>
      <c r="AD20" s="36"/>
      <c r="AE20" s="412"/>
      <c r="AF20" s="36"/>
      <c r="AG20" s="243"/>
      <c r="AH20" s="438"/>
      <c r="AI20" s="396"/>
      <c r="AJ20" s="1091"/>
      <c r="AK20" s="1091"/>
      <c r="AL20" s="396"/>
      <c r="AM20" s="15"/>
      <c r="AN20" s="189"/>
    </row>
    <row r="21" spans="1:40">
      <c r="A21" s="140">
        <f t="shared" ref="A21:A36" si="1">A20+1</f>
        <v>18</v>
      </c>
      <c r="B21" s="168"/>
      <c r="C21" s="441"/>
      <c r="D21" s="376" t="s">
        <v>342</v>
      </c>
      <c r="E21" s="616"/>
      <c r="F21" s="613"/>
      <c r="G21" s="613"/>
      <c r="H21" s="613"/>
      <c r="I21" s="613"/>
      <c r="J21" s="613"/>
      <c r="K21" s="341"/>
      <c r="L21" s="436"/>
      <c r="M21" s="391"/>
      <c r="N21" s="391"/>
      <c r="O21" s="391"/>
      <c r="P21" s="391"/>
      <c r="Q21" s="391"/>
      <c r="R21" s="1091"/>
      <c r="S21" s="1091"/>
      <c r="T21" s="373"/>
      <c r="U21" s="613"/>
      <c r="V21" s="533" t="s">
        <v>371</v>
      </c>
      <c r="W21" s="143"/>
      <c r="X21" s="143"/>
      <c r="Y21" s="5"/>
      <c r="Z21" s="5"/>
      <c r="AA21" s="5"/>
      <c r="AB21" s="36"/>
      <c r="AC21" s="36"/>
      <c r="AD21" s="36"/>
      <c r="AE21" s="36"/>
      <c r="AF21" s="36"/>
      <c r="AG21" s="913"/>
      <c r="AH21" s="913"/>
      <c r="AI21" s="913"/>
      <c r="AJ21" s="913"/>
      <c r="AK21" s="913"/>
      <c r="AL21" s="12"/>
      <c r="AM21" s="15"/>
      <c r="AN21" s="207"/>
    </row>
    <row r="22" spans="1:40" ht="12.75" customHeight="1">
      <c r="A22" s="140"/>
      <c r="B22" s="171"/>
      <c r="C22" s="387"/>
      <c r="D22" s="795"/>
      <c r="E22" s="616"/>
      <c r="F22" s="6"/>
      <c r="G22" s="6"/>
      <c r="H22" s="6"/>
      <c r="I22" s="6"/>
      <c r="J22" s="6"/>
      <c r="K22" s="341"/>
      <c r="L22" s="436"/>
      <c r="M22" s="391"/>
      <c r="N22" s="391"/>
      <c r="O22" s="391"/>
      <c r="P22" s="391"/>
      <c r="Q22" s="391"/>
      <c r="R22" s="1012"/>
      <c r="S22" s="1012"/>
      <c r="T22" s="373"/>
      <c r="U22" s="136"/>
      <c r="V22" s="533" t="s">
        <v>372</v>
      </c>
      <c r="W22" s="143"/>
      <c r="X22" s="143"/>
      <c r="Y22" s="5"/>
      <c r="Z22" s="5"/>
      <c r="AA22" s="5"/>
      <c r="AB22" s="36"/>
      <c r="AC22" s="36"/>
      <c r="AD22" s="36"/>
      <c r="AE22" s="412"/>
      <c r="AF22" s="36"/>
      <c r="AG22" s="146"/>
      <c r="AH22" s="146"/>
      <c r="AI22" s="147"/>
      <c r="AM22" s="15"/>
      <c r="AN22" s="206"/>
    </row>
    <row r="23" spans="1:40">
      <c r="A23" s="140">
        <f>A21+1</f>
        <v>19</v>
      </c>
      <c r="B23" s="167"/>
      <c r="C23" s="358"/>
      <c r="D23" s="533" t="s">
        <v>471</v>
      </c>
      <c r="E23" s="6"/>
      <c r="F23" s="6"/>
      <c r="G23" s="173"/>
      <c r="H23" s="173"/>
      <c r="I23" s="173"/>
      <c r="J23" s="534"/>
      <c r="K23" s="534"/>
      <c r="L23" s="362"/>
      <c r="M23" s="458"/>
      <c r="N23" s="458"/>
      <c r="O23" s="458"/>
      <c r="P23" s="458"/>
      <c r="Q23" s="458"/>
      <c r="R23" s="458"/>
      <c r="S23" s="458"/>
      <c r="T23" s="373"/>
      <c r="U23" s="114"/>
      <c r="V23" s="133"/>
      <c r="W23" s="143"/>
      <c r="X23" s="143"/>
      <c r="Y23" s="5"/>
      <c r="Z23" s="5"/>
      <c r="AA23" s="5"/>
      <c r="AB23" s="36"/>
      <c r="AC23" s="36"/>
      <c r="AD23" s="36"/>
      <c r="AE23" s="412"/>
      <c r="AF23" s="36"/>
      <c r="AG23" s="243"/>
      <c r="AH23" s="438"/>
      <c r="AI23" s="575" t="s">
        <v>373</v>
      </c>
      <c r="AJ23" s="1091"/>
      <c r="AK23" s="1091"/>
      <c r="AL23" s="805" t="s">
        <v>580</v>
      </c>
      <c r="AM23" s="15"/>
      <c r="AN23" s="189"/>
    </row>
    <row r="24" spans="1:40">
      <c r="A24" s="140">
        <f t="shared" si="1"/>
        <v>20</v>
      </c>
      <c r="B24" s="167"/>
      <c r="C24" s="133"/>
      <c r="D24" s="616"/>
      <c r="E24" s="1094"/>
      <c r="F24" s="1094"/>
      <c r="G24" s="1094"/>
      <c r="H24" s="1094"/>
      <c r="I24" s="1094"/>
      <c r="J24" s="1094"/>
      <c r="K24" s="1094"/>
      <c r="L24" s="1094"/>
      <c r="M24" s="1094"/>
      <c r="N24" s="1094"/>
      <c r="O24" s="1094"/>
      <c r="P24" s="1094"/>
      <c r="Q24" s="1094"/>
      <c r="R24" s="1094"/>
      <c r="S24" s="1094"/>
      <c r="T24" s="373"/>
      <c r="U24" s="114"/>
      <c r="W24" s="225"/>
      <c r="X24" s="143"/>
      <c r="Y24" s="5"/>
      <c r="Z24" s="5"/>
      <c r="AA24" s="5"/>
      <c r="AB24" s="36"/>
      <c r="AC24" s="36"/>
      <c r="AD24" s="36"/>
      <c r="AE24" s="412"/>
      <c r="AF24" s="36"/>
      <c r="AG24" s="243"/>
      <c r="AH24" s="438"/>
      <c r="AI24" s="575" t="s">
        <v>374</v>
      </c>
      <c r="AJ24" s="1091"/>
      <c r="AK24" s="1091"/>
      <c r="AL24" s="805" t="s">
        <v>580</v>
      </c>
      <c r="AM24" s="15"/>
      <c r="AN24" s="189"/>
    </row>
    <row r="25" spans="1:40">
      <c r="A25" s="140">
        <f t="shared" si="1"/>
        <v>21</v>
      </c>
      <c r="B25" s="167"/>
      <c r="C25" s="782" t="s">
        <v>470</v>
      </c>
      <c r="T25" s="373"/>
      <c r="U25" s="114"/>
      <c r="V25" s="533" t="s">
        <v>375</v>
      </c>
      <c r="W25" s="143"/>
      <c r="X25" s="143"/>
      <c r="Y25" s="5"/>
      <c r="Z25" s="5"/>
      <c r="AA25" s="5"/>
      <c r="AB25" s="36"/>
      <c r="AC25" s="36"/>
      <c r="AD25" s="36"/>
      <c r="AE25" s="412"/>
      <c r="AF25" s="36"/>
      <c r="AG25" s="243"/>
      <c r="AH25" s="438"/>
      <c r="AI25" s="396"/>
      <c r="AJ25" s="1091"/>
      <c r="AK25" s="1091"/>
      <c r="AL25" s="805" t="s">
        <v>580</v>
      </c>
      <c r="AM25" s="15"/>
      <c r="AN25" s="189"/>
    </row>
    <row r="26" spans="1:40" s="23" customFormat="1" ht="13.35" customHeight="1">
      <c r="A26" s="140">
        <f t="shared" si="1"/>
        <v>22</v>
      </c>
      <c r="B26" s="167"/>
      <c r="C26" s="460"/>
      <c r="D26" s="533" t="s">
        <v>393</v>
      </c>
      <c r="E26" s="6"/>
      <c r="F26" s="6"/>
      <c r="G26" s="6"/>
      <c r="H26" s="173"/>
      <c r="I26" s="173"/>
      <c r="J26" s="173"/>
      <c r="K26" s="173"/>
      <c r="L26" s="362"/>
      <c r="M26" s="458"/>
      <c r="N26" s="458"/>
      <c r="O26" s="458"/>
      <c r="P26" s="458"/>
      <c r="Q26" s="458"/>
      <c r="R26" s="1017"/>
      <c r="S26" s="1017"/>
      <c r="T26" s="373"/>
      <c r="U26" s="114"/>
      <c r="V26" s="376" t="s">
        <v>376</v>
      </c>
      <c r="W26" s="143"/>
      <c r="X26" s="143"/>
      <c r="Y26" s="5"/>
      <c r="Z26" s="5"/>
      <c r="AA26" s="5"/>
      <c r="AB26" s="5"/>
      <c r="AC26" s="5"/>
      <c r="AD26" s="22"/>
      <c r="AE26" s="22"/>
      <c r="AF26" s="22"/>
      <c r="AG26" s="22"/>
      <c r="AH26" s="133"/>
      <c r="AI26" s="396"/>
      <c r="AJ26" s="913"/>
      <c r="AK26" s="913"/>
      <c r="AL26" s="396"/>
      <c r="AM26" s="15"/>
      <c r="AN26" s="205"/>
    </row>
    <row r="27" spans="1:40">
      <c r="A27" s="140">
        <f t="shared" si="1"/>
        <v>23</v>
      </c>
      <c r="B27" s="167"/>
      <c r="C27" s="35"/>
      <c r="D27" s="533" t="s">
        <v>343</v>
      </c>
      <c r="E27" s="393"/>
      <c r="F27" s="393"/>
      <c r="G27" s="393"/>
      <c r="H27" s="393"/>
      <c r="I27" s="393"/>
      <c r="J27" s="393"/>
      <c r="K27" s="393"/>
      <c r="L27" s="393"/>
      <c r="M27" s="393"/>
      <c r="N27" s="393"/>
      <c r="O27" s="393"/>
      <c r="P27" s="393"/>
      <c r="Q27" s="393"/>
      <c r="R27" s="1012"/>
      <c r="S27" s="1012"/>
      <c r="T27" s="373"/>
      <c r="U27" s="114"/>
      <c r="W27" s="411" t="s">
        <v>191</v>
      </c>
      <c r="X27" s="411"/>
      <c r="Y27" s="397"/>
      <c r="Z27" s="397"/>
      <c r="AA27" s="397"/>
      <c r="AB27" s="397"/>
      <c r="AC27" s="1091"/>
      <c r="AD27" s="1091"/>
      <c r="AE27" s="1091"/>
      <c r="AF27" s="1091"/>
      <c r="AG27" s="1091"/>
      <c r="AH27" s="1091"/>
      <c r="AI27" s="1091"/>
      <c r="AJ27" s="1091"/>
      <c r="AK27" s="1091"/>
      <c r="AL27" s="396"/>
      <c r="AM27" s="103"/>
      <c r="AN27" s="189"/>
    </row>
    <row r="28" spans="1:40">
      <c r="A28" s="140">
        <f t="shared" si="1"/>
        <v>24</v>
      </c>
      <c r="B28" s="167"/>
      <c r="C28" s="173"/>
      <c r="E28" s="632" t="s">
        <v>341</v>
      </c>
      <c r="F28" s="461"/>
      <c r="G28" s="461"/>
      <c r="H28" s="461"/>
      <c r="I28" s="461"/>
      <c r="J28" s="461"/>
      <c r="K28" s="461"/>
      <c r="L28" s="461"/>
      <c r="M28" s="461"/>
      <c r="N28" s="461"/>
      <c r="O28" s="461"/>
      <c r="P28" s="461"/>
      <c r="Q28" s="461"/>
      <c r="R28" s="1091"/>
      <c r="S28" s="1091"/>
      <c r="T28" s="373"/>
      <c r="U28" s="114"/>
      <c r="V28" s="376" t="s">
        <v>377</v>
      </c>
      <c r="W28" s="411"/>
      <c r="X28" s="411"/>
      <c r="Y28" s="397"/>
      <c r="Z28" s="397"/>
      <c r="AA28" s="397"/>
      <c r="AB28" s="397"/>
      <c r="AC28" s="5"/>
      <c r="AD28" s="20"/>
      <c r="AE28" s="412"/>
      <c r="AF28" s="22"/>
      <c r="AG28" s="20"/>
      <c r="AH28" s="5"/>
      <c r="AI28" s="419"/>
      <c r="AJ28" s="913"/>
      <c r="AK28" s="913"/>
      <c r="AL28" s="419"/>
      <c r="AM28" s="160"/>
      <c r="AN28" s="189"/>
    </row>
    <row r="29" spans="1:40">
      <c r="A29" s="140">
        <f t="shared" si="1"/>
        <v>25</v>
      </c>
      <c r="B29" s="167"/>
      <c r="C29" s="35"/>
      <c r="D29" s="533" t="s">
        <v>344</v>
      </c>
      <c r="E29" s="395"/>
      <c r="F29" s="395"/>
      <c r="G29" s="395"/>
      <c r="H29" s="395"/>
      <c r="I29" s="395"/>
      <c r="J29" s="395"/>
      <c r="K29" s="395"/>
      <c r="L29" s="395"/>
      <c r="M29" s="395"/>
      <c r="N29" s="395"/>
      <c r="O29" s="173"/>
      <c r="P29" s="173"/>
      <c r="Q29" s="173"/>
      <c r="R29" s="1012"/>
      <c r="S29" s="1012"/>
      <c r="T29" s="373"/>
      <c r="U29" s="137"/>
      <c r="V29" s="225"/>
      <c r="W29" s="225"/>
      <c r="X29" s="225"/>
      <c r="Y29" s="36"/>
      <c r="Z29" s="36"/>
      <c r="AA29" s="36"/>
      <c r="AB29" s="36"/>
      <c r="AC29" s="36"/>
      <c r="AD29" s="36"/>
      <c r="AE29" s="412"/>
      <c r="AF29" s="36"/>
      <c r="AG29" s="36"/>
      <c r="AH29" s="395"/>
      <c r="AI29" s="419"/>
      <c r="AJ29" s="419"/>
      <c r="AK29" s="419"/>
      <c r="AL29" s="419"/>
      <c r="AM29" s="103"/>
      <c r="AN29" s="189"/>
    </row>
    <row r="30" spans="1:40" ht="13.35" customHeight="1">
      <c r="A30" s="140">
        <f t="shared" si="1"/>
        <v>26</v>
      </c>
      <c r="B30" s="167"/>
      <c r="C30" s="395"/>
      <c r="E30" s="632" t="s">
        <v>347</v>
      </c>
      <c r="F30" s="435"/>
      <c r="G30" s="435"/>
      <c r="H30" s="435"/>
      <c r="I30" s="435"/>
      <c r="J30" s="435"/>
      <c r="K30" s="435"/>
      <c r="L30" s="435"/>
      <c r="M30" s="435"/>
      <c r="N30" s="20"/>
      <c r="O30" s="20"/>
      <c r="P30" s="396"/>
      <c r="Q30" s="396"/>
      <c r="R30" s="1091"/>
      <c r="S30" s="1091"/>
      <c r="T30" s="373"/>
      <c r="U30" s="1042" t="s">
        <v>378</v>
      </c>
      <c r="V30" s="1057"/>
      <c r="W30" s="1057"/>
      <c r="X30" s="1057"/>
      <c r="Y30" s="1057"/>
      <c r="Z30" s="1057"/>
      <c r="AA30" s="1057"/>
      <c r="AB30" s="1057"/>
      <c r="AC30" s="1057"/>
      <c r="AD30" s="1057"/>
      <c r="AE30" s="1057"/>
      <c r="AF30" s="1057"/>
      <c r="AG30" s="1057"/>
      <c r="AH30" s="1057"/>
      <c r="AI30" s="1057"/>
      <c r="AJ30" s="1057"/>
      <c r="AK30" s="1057"/>
      <c r="AL30" s="1057"/>
      <c r="AM30" s="1043"/>
      <c r="AN30" s="189"/>
    </row>
    <row r="31" spans="1:40">
      <c r="A31" s="140">
        <f t="shared" si="1"/>
        <v>27</v>
      </c>
      <c r="B31" s="167"/>
      <c r="C31" s="35"/>
      <c r="D31" s="23"/>
      <c r="E31" s="632" t="s">
        <v>348</v>
      </c>
      <c r="F31" s="173"/>
      <c r="G31" s="173"/>
      <c r="H31" s="173"/>
      <c r="I31" s="173"/>
      <c r="J31" s="357"/>
      <c r="K31" s="357"/>
      <c r="L31" s="357"/>
      <c r="M31" s="357"/>
      <c r="N31" s="357"/>
      <c r="O31" s="630"/>
      <c r="P31" s="630"/>
      <c r="Q31" s="630"/>
      <c r="R31" s="1091"/>
      <c r="S31" s="1091"/>
      <c r="T31" s="373"/>
      <c r="U31" s="387"/>
      <c r="V31" s="533" t="s">
        <v>472</v>
      </c>
      <c r="W31" s="413"/>
      <c r="X31" s="412"/>
      <c r="Y31" s="390"/>
      <c r="Z31" s="390"/>
      <c r="AA31" s="390"/>
      <c r="AB31" s="390"/>
      <c r="AC31" s="390"/>
      <c r="AD31" s="390"/>
      <c r="AE31" s="390"/>
      <c r="AF31" s="390"/>
      <c r="AG31" s="390"/>
      <c r="AH31" s="390"/>
      <c r="AI31" s="390"/>
      <c r="AJ31" s="390"/>
      <c r="AK31" s="390"/>
      <c r="AL31" s="390"/>
      <c r="AM31" s="103"/>
      <c r="AN31" s="189"/>
    </row>
    <row r="32" spans="1:40">
      <c r="A32" s="140">
        <f t="shared" si="1"/>
        <v>28</v>
      </c>
      <c r="B32" s="167"/>
      <c r="C32" s="133"/>
      <c r="D32" s="533" t="s">
        <v>527</v>
      </c>
      <c r="E32" s="395"/>
      <c r="F32" s="395"/>
      <c r="G32" s="395"/>
      <c r="H32" s="395"/>
      <c r="I32" s="395"/>
      <c r="J32" s="395"/>
      <c r="K32" s="395"/>
      <c r="L32" s="395"/>
      <c r="M32" s="395"/>
      <c r="N32" s="395"/>
      <c r="O32" s="395"/>
      <c r="P32" s="395"/>
      <c r="Q32" s="133"/>
      <c r="R32" s="1017"/>
      <c r="S32" s="1017"/>
      <c r="T32" s="373"/>
      <c r="U32" s="387"/>
      <c r="V32" s="413"/>
      <c r="W32" s="404"/>
      <c r="X32" s="392"/>
      <c r="Y32" s="390" t="s">
        <v>56</v>
      </c>
      <c r="Z32" s="392"/>
      <c r="AA32" s="392"/>
      <c r="AB32" s="392"/>
      <c r="AC32" s="392"/>
      <c r="AD32" s="392"/>
      <c r="AE32" s="392"/>
      <c r="AF32" s="392"/>
      <c r="AG32" s="392"/>
      <c r="AH32" s="392"/>
      <c r="AI32" s="392"/>
      <c r="AJ32" s="1017"/>
      <c r="AK32" s="1017"/>
      <c r="AL32" s="396"/>
      <c r="AM32" s="103"/>
      <c r="AN32" s="189"/>
    </row>
    <row r="33" spans="1:40" ht="13.35" customHeight="1">
      <c r="A33" s="140">
        <f t="shared" si="1"/>
        <v>29</v>
      </c>
      <c r="B33" s="167"/>
      <c r="C33" s="133"/>
      <c r="D33" s="533" t="s">
        <v>345</v>
      </c>
      <c r="E33" s="133"/>
      <c r="F33" s="133"/>
      <c r="G33" s="395"/>
      <c r="H33" s="395"/>
      <c r="I33" s="395"/>
      <c r="J33" s="395"/>
      <c r="K33" s="1099"/>
      <c r="L33" s="1099"/>
      <c r="M33" s="1099"/>
      <c r="N33" s="1099"/>
      <c r="O33" s="1099"/>
      <c r="P33" s="1099"/>
      <c r="Q33" s="1099"/>
      <c r="R33" s="1099"/>
      <c r="S33" s="1099"/>
      <c r="T33" s="373"/>
      <c r="U33" s="387"/>
      <c r="V33" s="423"/>
      <c r="W33" s="404"/>
      <c r="X33" s="392"/>
      <c r="Y33" s="390" t="s">
        <v>55</v>
      </c>
      <c r="Z33" s="392"/>
      <c r="AA33" s="392"/>
      <c r="AB33" s="392"/>
      <c r="AC33" s="392"/>
      <c r="AD33" s="392"/>
      <c r="AE33" s="392"/>
      <c r="AF33" s="392"/>
      <c r="AG33" s="392"/>
      <c r="AH33" s="392"/>
      <c r="AI33" s="392"/>
      <c r="AJ33" s="1012"/>
      <c r="AK33" s="1012"/>
      <c r="AL33" s="392"/>
      <c r="AM33" s="116"/>
      <c r="AN33" s="189"/>
    </row>
    <row r="34" spans="1:40">
      <c r="A34" s="140">
        <f t="shared" si="1"/>
        <v>30</v>
      </c>
      <c r="B34" s="167"/>
      <c r="C34" s="622"/>
      <c r="D34" s="772" t="s">
        <v>346</v>
      </c>
      <c r="E34" s="35"/>
      <c r="F34" s="6"/>
      <c r="G34" s="6"/>
      <c r="H34" s="20"/>
      <c r="I34" s="6"/>
      <c r="J34" s="6"/>
      <c r="K34" s="6"/>
      <c r="L34" s="20"/>
      <c r="M34" s="395"/>
      <c r="N34" s="146"/>
      <c r="O34" s="395"/>
      <c r="P34" s="458"/>
      <c r="Q34" s="458"/>
      <c r="R34" s="458"/>
      <c r="S34" s="458"/>
      <c r="T34" s="373"/>
      <c r="U34" s="387"/>
      <c r="V34" s="424"/>
      <c r="W34" s="404"/>
      <c r="X34" s="392"/>
      <c r="Y34" s="390" t="s">
        <v>379</v>
      </c>
      <c r="Z34" s="392"/>
      <c r="AA34" s="392"/>
      <c r="AB34" s="392"/>
      <c r="AC34" s="392"/>
      <c r="AD34" s="392"/>
      <c r="AE34" s="392"/>
      <c r="AF34" s="392"/>
      <c r="AG34" s="392"/>
      <c r="AH34" s="392"/>
      <c r="AI34" s="392"/>
      <c r="AJ34" s="1012"/>
      <c r="AK34" s="1012"/>
      <c r="AL34" s="392"/>
      <c r="AM34" s="15"/>
      <c r="AN34" s="189"/>
    </row>
    <row r="35" spans="1:40">
      <c r="A35" s="140">
        <f t="shared" si="1"/>
        <v>31</v>
      </c>
      <c r="B35" s="167"/>
      <c r="C35" s="395"/>
      <c r="D35" s="1100"/>
      <c r="E35" s="1097"/>
      <c r="F35" s="1097"/>
      <c r="G35" s="1097"/>
      <c r="H35" s="1097"/>
      <c r="I35" s="1097"/>
      <c r="J35" s="1097"/>
      <c r="K35" s="1097"/>
      <c r="L35" s="1097"/>
      <c r="M35" s="1097"/>
      <c r="N35" s="1097"/>
      <c r="O35" s="1097"/>
      <c r="P35" s="1097"/>
      <c r="Q35" s="1097"/>
      <c r="R35" s="1097"/>
      <c r="S35" s="1097"/>
      <c r="T35" s="373"/>
      <c r="U35" s="387"/>
      <c r="V35" s="424"/>
      <c r="W35" s="416" t="s">
        <v>473</v>
      </c>
      <c r="X35" s="414"/>
      <c r="Y35" s="391"/>
      <c r="Z35" s="391"/>
      <c r="AA35" s="391"/>
      <c r="AB35" s="391"/>
      <c r="AC35" s="391"/>
      <c r="AD35" s="391"/>
      <c r="AE35" s="391"/>
      <c r="AF35" s="391"/>
      <c r="AG35" s="391"/>
      <c r="AH35" s="391"/>
      <c r="AI35" s="391"/>
      <c r="AJ35" s="1017"/>
      <c r="AK35" s="1017"/>
      <c r="AL35" s="392"/>
      <c r="AM35" s="15"/>
      <c r="AN35" s="189"/>
    </row>
    <row r="36" spans="1:40">
      <c r="A36" s="140">
        <f t="shared" si="1"/>
        <v>32</v>
      </c>
      <c r="B36" s="167"/>
      <c r="C36" s="22"/>
      <c r="D36" s="781"/>
      <c r="E36" s="781"/>
      <c r="F36" s="781"/>
      <c r="G36" s="781"/>
      <c r="H36" s="781"/>
      <c r="I36" s="781"/>
      <c r="J36" s="781"/>
      <c r="K36" s="781"/>
      <c r="L36" s="781"/>
      <c r="M36" s="781"/>
      <c r="N36" s="781"/>
      <c r="O36" s="781"/>
      <c r="P36" s="781"/>
      <c r="Q36" s="781"/>
      <c r="R36" s="781"/>
      <c r="S36" s="781"/>
      <c r="T36" s="373"/>
      <c r="U36" s="387"/>
      <c r="V36" s="424"/>
      <c r="W36" s="410" t="s">
        <v>474</v>
      </c>
      <c r="X36" s="414"/>
      <c r="Y36" s="391"/>
      <c r="Z36" s="391"/>
      <c r="AA36" s="391"/>
      <c r="AB36" s="391"/>
      <c r="AC36" s="391"/>
      <c r="AD36" s="391"/>
      <c r="AE36" s="391"/>
      <c r="AF36" s="391"/>
      <c r="AG36" s="391"/>
      <c r="AH36" s="391"/>
      <c r="AI36" s="391"/>
      <c r="AJ36" s="1017"/>
      <c r="AK36" s="1017"/>
      <c r="AL36" s="392"/>
      <c r="AM36" s="15"/>
      <c r="AN36" s="189"/>
    </row>
    <row r="37" spans="1:40">
      <c r="A37" s="140">
        <f t="shared" ref="A37:A69" si="2">A36+1</f>
        <v>33</v>
      </c>
      <c r="B37" s="167"/>
      <c r="C37" s="463"/>
      <c r="D37" s="781"/>
      <c r="E37" s="781"/>
      <c r="F37" s="781"/>
      <c r="G37" s="781"/>
      <c r="H37" s="781"/>
      <c r="I37" s="781"/>
      <c r="J37" s="781"/>
      <c r="K37" s="781"/>
      <c r="L37" s="781"/>
      <c r="M37" s="781"/>
      <c r="N37" s="781"/>
      <c r="O37" s="781"/>
      <c r="P37" s="781"/>
      <c r="Q37" s="781"/>
      <c r="R37" s="781"/>
      <c r="S37" s="781"/>
      <c r="T37" s="631"/>
      <c r="U37" s="463"/>
      <c r="V37" s="390"/>
      <c r="W37" s="390"/>
      <c r="X37" s="390"/>
      <c r="Y37" s="390"/>
      <c r="Z37" s="390"/>
      <c r="AA37" s="390"/>
      <c r="AB37" s="390"/>
      <c r="AC37" s="390"/>
      <c r="AD37" s="390"/>
      <c r="AE37" s="390"/>
      <c r="AF37" s="390"/>
      <c r="AG37" s="390"/>
      <c r="AH37" s="390"/>
      <c r="AI37" s="390"/>
      <c r="AJ37" s="390"/>
      <c r="AK37" s="390"/>
      <c r="AL37" s="390"/>
      <c r="AM37" s="784"/>
      <c r="AN37" s="189"/>
    </row>
    <row r="38" spans="1:40">
      <c r="A38" s="140">
        <f t="shared" si="2"/>
        <v>34</v>
      </c>
      <c r="B38" s="167"/>
      <c r="C38" s="464"/>
      <c r="D38" s="781"/>
      <c r="E38" s="781"/>
      <c r="F38" s="781"/>
      <c r="G38" s="781"/>
      <c r="H38" s="781"/>
      <c r="I38" s="781"/>
      <c r="J38" s="781"/>
      <c r="K38" s="781"/>
      <c r="L38" s="781"/>
      <c r="M38" s="781"/>
      <c r="N38" s="781"/>
      <c r="O38" s="781"/>
      <c r="P38" s="781"/>
      <c r="Q38" s="781"/>
      <c r="R38" s="781"/>
      <c r="S38" s="781"/>
      <c r="T38" s="6"/>
      <c r="U38" s="387"/>
      <c r="V38" s="424"/>
      <c r="W38" s="14"/>
      <c r="X38" s="113"/>
      <c r="Y38" s="113"/>
      <c r="Z38" s="113"/>
      <c r="AA38" s="113"/>
      <c r="AB38" s="113"/>
      <c r="AC38" s="113"/>
      <c r="AD38" s="113"/>
      <c r="AE38" s="113"/>
      <c r="AF38" s="113"/>
      <c r="AG38" s="113"/>
      <c r="AH38" s="113"/>
      <c r="AI38" s="393"/>
      <c r="AJ38" s="392"/>
      <c r="AK38" s="392"/>
      <c r="AL38" s="392"/>
      <c r="AM38" s="15"/>
      <c r="AN38" s="189"/>
    </row>
    <row r="39" spans="1:40">
      <c r="A39" s="140">
        <f t="shared" si="2"/>
        <v>35</v>
      </c>
      <c r="B39" s="167"/>
      <c r="D39" s="781"/>
      <c r="E39" s="781"/>
      <c r="F39" s="781"/>
      <c r="G39" s="781"/>
      <c r="H39" s="781"/>
      <c r="I39" s="781"/>
      <c r="J39" s="781"/>
      <c r="K39" s="781"/>
      <c r="L39" s="781"/>
      <c r="M39" s="781"/>
      <c r="N39" s="781"/>
      <c r="O39" s="781"/>
      <c r="P39" s="781"/>
      <c r="Q39" s="781"/>
      <c r="R39" s="781"/>
      <c r="S39" s="781"/>
      <c r="T39" s="629"/>
      <c r="U39" s="358"/>
      <c r="V39" s="424"/>
      <c r="W39" s="12"/>
      <c r="X39" s="415"/>
      <c r="Y39" s="12"/>
      <c r="Z39" s="12"/>
      <c r="AA39" s="12"/>
      <c r="AB39" s="12"/>
      <c r="AC39" s="12"/>
      <c r="AD39" s="12"/>
      <c r="AE39" s="394"/>
      <c r="AF39" s="7"/>
      <c r="AG39" s="12"/>
      <c r="AH39" s="395"/>
      <c r="AI39" s="396"/>
      <c r="AJ39" s="392"/>
      <c r="AK39" s="392"/>
      <c r="AL39" s="392"/>
      <c r="AM39" s="15"/>
      <c r="AN39" s="189"/>
    </row>
    <row r="40" spans="1:40">
      <c r="A40" s="140">
        <f t="shared" si="2"/>
        <v>36</v>
      </c>
      <c r="B40" s="167"/>
      <c r="D40" s="781"/>
      <c r="E40" s="781"/>
      <c r="F40" s="781"/>
      <c r="G40" s="781"/>
      <c r="H40" s="781"/>
      <c r="I40" s="781"/>
      <c r="J40" s="781"/>
      <c r="K40" s="781"/>
      <c r="L40" s="781"/>
      <c r="M40" s="781"/>
      <c r="N40" s="781"/>
      <c r="O40" s="781"/>
      <c r="P40" s="781"/>
      <c r="Q40" s="781"/>
      <c r="R40" s="781"/>
      <c r="S40" s="781"/>
      <c r="T40" s="173"/>
      <c r="U40" s="358"/>
      <c r="V40" s="424"/>
      <c r="W40" s="12"/>
      <c r="X40" s="415"/>
      <c r="Y40" s="12"/>
      <c r="Z40" s="12"/>
      <c r="AA40" s="12"/>
      <c r="AB40" s="12"/>
      <c r="AC40" s="12"/>
      <c r="AD40" s="12"/>
      <c r="AE40" s="394"/>
      <c r="AF40" s="113"/>
      <c r="AG40" s="113"/>
      <c r="AH40" s="395"/>
      <c r="AI40" s="396"/>
      <c r="AJ40" s="1092"/>
      <c r="AK40" s="1092"/>
      <c r="AL40" s="1092"/>
      <c r="AM40" s="15"/>
      <c r="AN40" s="189"/>
    </row>
    <row r="41" spans="1:40">
      <c r="A41" s="140">
        <f t="shared" si="2"/>
        <v>37</v>
      </c>
      <c r="B41" s="167"/>
      <c r="D41" s="781"/>
      <c r="E41" s="781"/>
      <c r="F41" s="781"/>
      <c r="G41" s="781"/>
      <c r="H41" s="781"/>
      <c r="I41" s="781"/>
      <c r="J41" s="781"/>
      <c r="K41" s="781"/>
      <c r="L41" s="781"/>
      <c r="M41" s="781"/>
      <c r="N41" s="781"/>
      <c r="O41" s="781"/>
      <c r="P41" s="781"/>
      <c r="Q41" s="781"/>
      <c r="R41" s="781"/>
      <c r="S41" s="781"/>
      <c r="T41" s="173"/>
      <c r="U41" s="358"/>
      <c r="V41" s="424"/>
      <c r="W41" s="238"/>
      <c r="X41" s="413"/>
      <c r="Y41" s="133"/>
      <c r="Z41" s="133"/>
      <c r="AA41" s="133"/>
      <c r="AB41" s="133"/>
      <c r="AC41" s="133"/>
      <c r="AD41" s="133"/>
      <c r="AE41" s="133"/>
      <c r="AF41" s="133"/>
      <c r="AG41" s="133"/>
      <c r="AH41" s="395"/>
      <c r="AI41" s="396"/>
      <c r="AJ41" s="1092"/>
      <c r="AK41" s="1092"/>
      <c r="AL41" s="1092"/>
      <c r="AM41" s="103"/>
      <c r="AN41" s="189"/>
    </row>
    <row r="42" spans="1:40">
      <c r="A42" s="140">
        <f t="shared" si="2"/>
        <v>38</v>
      </c>
      <c r="B42" s="167"/>
      <c r="D42" s="1097"/>
      <c r="E42" s="1097"/>
      <c r="F42" s="1097"/>
      <c r="G42" s="1097"/>
      <c r="H42" s="1097"/>
      <c r="I42" s="1097"/>
      <c r="J42" s="1097"/>
      <c r="K42" s="1097"/>
      <c r="L42" s="1097"/>
      <c r="M42" s="1097"/>
      <c r="N42" s="1097"/>
      <c r="O42" s="1097"/>
      <c r="P42" s="1097"/>
      <c r="Q42" s="1097"/>
      <c r="R42" s="1097"/>
      <c r="S42" s="1097"/>
      <c r="T42" s="133"/>
      <c r="U42" s="442"/>
      <c r="V42" s="424"/>
      <c r="W42" s="239"/>
      <c r="X42" s="239"/>
      <c r="Y42" s="126"/>
      <c r="Z42" s="126"/>
      <c r="AA42" s="126"/>
      <c r="AB42" s="126"/>
      <c r="AC42" s="126"/>
      <c r="AD42" s="126"/>
      <c r="AE42" s="126"/>
      <c r="AF42" s="126"/>
      <c r="AG42" s="126"/>
      <c r="AH42" s="395"/>
      <c r="AI42" s="395"/>
      <c r="AJ42" s="1092"/>
      <c r="AK42" s="1092"/>
      <c r="AL42" s="1092"/>
      <c r="AM42" s="103"/>
      <c r="AN42" s="189"/>
    </row>
    <row r="43" spans="1:40">
      <c r="A43" s="140">
        <f t="shared" si="2"/>
        <v>39</v>
      </c>
      <c r="B43" s="167"/>
      <c r="D43" s="1097"/>
      <c r="E43" s="1097"/>
      <c r="F43" s="1097"/>
      <c r="G43" s="1097"/>
      <c r="H43" s="1097"/>
      <c r="I43" s="1097"/>
      <c r="J43" s="1097"/>
      <c r="K43" s="1097"/>
      <c r="L43" s="1097"/>
      <c r="M43" s="1097"/>
      <c r="N43" s="1097"/>
      <c r="O43" s="1097"/>
      <c r="P43" s="1097"/>
      <c r="Q43" s="1097"/>
      <c r="R43" s="1097"/>
      <c r="S43" s="1097"/>
      <c r="T43" s="133"/>
      <c r="U43" s="442"/>
      <c r="V43" s="424"/>
      <c r="W43" s="416"/>
      <c r="X43" s="416"/>
      <c r="Y43" s="376"/>
      <c r="Z43" s="376"/>
      <c r="AA43" s="376"/>
      <c r="AB43" s="376"/>
      <c r="AC43" s="376"/>
      <c r="AD43" s="376"/>
      <c r="AE43" s="376"/>
      <c r="AF43" s="376"/>
      <c r="AG43" s="376"/>
      <c r="AH43" s="376"/>
      <c r="AI43" s="376"/>
      <c r="AJ43" s="1092"/>
      <c r="AK43" s="1092"/>
      <c r="AL43" s="1092"/>
      <c r="AM43" s="103"/>
      <c r="AN43" s="189"/>
    </row>
    <row r="44" spans="1:40">
      <c r="A44" s="140">
        <f t="shared" si="2"/>
        <v>40</v>
      </c>
      <c r="B44" s="167"/>
      <c r="D44" s="1097"/>
      <c r="E44" s="1097"/>
      <c r="F44" s="1097"/>
      <c r="G44" s="1097"/>
      <c r="H44" s="1097"/>
      <c r="I44" s="1097"/>
      <c r="J44" s="1097"/>
      <c r="K44" s="1097"/>
      <c r="L44" s="1097"/>
      <c r="M44" s="1097"/>
      <c r="N44" s="1097"/>
      <c r="O44" s="1097"/>
      <c r="P44" s="1097"/>
      <c r="Q44" s="1097"/>
      <c r="R44" s="1097"/>
      <c r="S44" s="1097"/>
      <c r="T44" s="133"/>
      <c r="U44" s="388"/>
      <c r="V44" s="424"/>
      <c r="W44" s="377"/>
      <c r="X44" s="377"/>
      <c r="Y44" s="377"/>
      <c r="Z44" s="377"/>
      <c r="AA44" s="377"/>
      <c r="AB44" s="377"/>
      <c r="AC44" s="377"/>
      <c r="AD44" s="377"/>
      <c r="AE44" s="377"/>
      <c r="AF44" s="377"/>
      <c r="AG44" s="377"/>
      <c r="AH44" s="377"/>
      <c r="AI44" s="377"/>
      <c r="AJ44" s="1092"/>
      <c r="AK44" s="1092"/>
      <c r="AL44" s="1092"/>
      <c r="AM44" s="373"/>
      <c r="AN44" s="189"/>
    </row>
    <row r="45" spans="1:40">
      <c r="A45" s="140">
        <f t="shared" si="2"/>
        <v>41</v>
      </c>
      <c r="B45" s="167"/>
      <c r="D45" s="1097"/>
      <c r="E45" s="1097"/>
      <c r="F45" s="1097"/>
      <c r="G45" s="1097"/>
      <c r="H45" s="1097"/>
      <c r="I45" s="1097"/>
      <c r="J45" s="1097"/>
      <c r="K45" s="1097"/>
      <c r="L45" s="1097"/>
      <c r="M45" s="1097"/>
      <c r="N45" s="1097"/>
      <c r="O45" s="1097"/>
      <c r="P45" s="1097"/>
      <c r="Q45" s="1097"/>
      <c r="R45" s="1097"/>
      <c r="S45" s="1097"/>
      <c r="T45" s="133"/>
      <c r="U45" s="389"/>
      <c r="V45" s="424"/>
      <c r="W45" s="377"/>
      <c r="X45" s="377"/>
      <c r="Y45" s="377"/>
      <c r="Z45" s="377"/>
      <c r="AA45" s="377"/>
      <c r="AB45" s="377"/>
      <c r="AC45" s="377"/>
      <c r="AD45" s="377"/>
      <c r="AE45" s="377"/>
      <c r="AF45" s="377"/>
      <c r="AG45" s="377"/>
      <c r="AH45" s="377"/>
      <c r="AI45" s="377"/>
      <c r="AJ45" s="1092"/>
      <c r="AK45" s="1092"/>
      <c r="AL45" s="1092"/>
      <c r="AM45" s="373"/>
      <c r="AN45" s="189"/>
    </row>
    <row r="46" spans="1:40">
      <c r="A46" s="140">
        <f t="shared" si="2"/>
        <v>42</v>
      </c>
      <c r="B46" s="167"/>
      <c r="D46" s="1097"/>
      <c r="E46" s="1097"/>
      <c r="F46" s="1097"/>
      <c r="G46" s="1097"/>
      <c r="H46" s="1097"/>
      <c r="I46" s="1097"/>
      <c r="J46" s="1097"/>
      <c r="K46" s="1097"/>
      <c r="L46" s="1097"/>
      <c r="M46" s="1097"/>
      <c r="N46" s="1097"/>
      <c r="O46" s="1097"/>
      <c r="P46" s="1097"/>
      <c r="Q46" s="1097"/>
      <c r="R46" s="1097"/>
      <c r="S46" s="1097"/>
      <c r="T46" s="6"/>
      <c r="U46" s="389"/>
      <c r="V46" s="425"/>
      <c r="W46" s="377"/>
      <c r="X46" s="377"/>
      <c r="Y46" s="377"/>
      <c r="Z46" s="377"/>
      <c r="AA46" s="377"/>
      <c r="AB46" s="377"/>
      <c r="AC46" s="377"/>
      <c r="AD46" s="377"/>
      <c r="AE46" s="377"/>
      <c r="AF46" s="377"/>
      <c r="AG46" s="377"/>
      <c r="AH46" s="377"/>
      <c r="AI46" s="377"/>
      <c r="AJ46" s="1092"/>
      <c r="AK46" s="1092"/>
      <c r="AL46" s="1092"/>
      <c r="AM46" s="373"/>
      <c r="AN46" s="189"/>
    </row>
    <row r="47" spans="1:40">
      <c r="A47" s="140">
        <f t="shared" si="2"/>
        <v>43</v>
      </c>
      <c r="B47" s="167"/>
      <c r="D47" s="1097"/>
      <c r="E47" s="1097"/>
      <c r="F47" s="1097"/>
      <c r="G47" s="1097"/>
      <c r="H47" s="1097"/>
      <c r="I47" s="1097"/>
      <c r="J47" s="1097"/>
      <c r="K47" s="1097"/>
      <c r="L47" s="1097"/>
      <c r="M47" s="1097"/>
      <c r="N47" s="1097"/>
      <c r="O47" s="1097"/>
      <c r="P47" s="1097"/>
      <c r="Q47" s="1097"/>
      <c r="R47" s="1097"/>
      <c r="S47" s="1097"/>
      <c r="T47" s="30"/>
      <c r="U47" s="389"/>
      <c r="V47" s="425"/>
      <c r="W47" s="377"/>
      <c r="X47" s="377"/>
      <c r="Y47" s="377"/>
      <c r="Z47" s="377"/>
      <c r="AA47" s="377"/>
      <c r="AB47" s="377"/>
      <c r="AC47" s="377"/>
      <c r="AD47" s="377"/>
      <c r="AE47" s="377"/>
      <c r="AF47" s="377"/>
      <c r="AG47" s="377"/>
      <c r="AH47" s="377"/>
      <c r="AI47" s="377"/>
      <c r="AJ47" s="1092"/>
      <c r="AK47" s="1092"/>
      <c r="AL47" s="1092"/>
      <c r="AM47" s="373"/>
      <c r="AN47" s="189"/>
    </row>
    <row r="48" spans="1:40" s="23" customFormat="1" ht="13.35" customHeight="1">
      <c r="A48" s="140">
        <f t="shared" si="2"/>
        <v>44</v>
      </c>
      <c r="B48" s="167"/>
      <c r="D48" s="1097"/>
      <c r="E48" s="1097"/>
      <c r="F48" s="1097"/>
      <c r="G48" s="1097"/>
      <c r="H48" s="1097"/>
      <c r="I48" s="1097"/>
      <c r="J48" s="1097"/>
      <c r="K48" s="1097"/>
      <c r="L48" s="1097"/>
      <c r="M48" s="1097"/>
      <c r="N48" s="1097"/>
      <c r="O48" s="1097"/>
      <c r="P48" s="1097"/>
      <c r="Q48" s="1097"/>
      <c r="R48" s="1097"/>
      <c r="S48" s="1097"/>
      <c r="T48" s="6"/>
      <c r="U48" s="389"/>
      <c r="V48" s="425"/>
      <c r="W48" s="377"/>
      <c r="X48" s="377"/>
      <c r="Y48" s="377"/>
      <c r="Z48" s="377"/>
      <c r="AA48" s="377"/>
      <c r="AB48" s="377"/>
      <c r="AC48" s="377"/>
      <c r="AD48" s="377"/>
      <c r="AE48" s="377"/>
      <c r="AF48" s="377"/>
      <c r="AG48" s="377"/>
      <c r="AH48" s="377"/>
      <c r="AI48" s="377"/>
      <c r="AJ48" s="1092"/>
      <c r="AK48" s="1092"/>
      <c r="AL48" s="1092"/>
      <c r="AM48" s="374"/>
      <c r="AN48" s="205"/>
    </row>
    <row r="49" spans="1:53">
      <c r="A49" s="140">
        <f t="shared" si="2"/>
        <v>45</v>
      </c>
      <c r="B49" s="167"/>
      <c r="D49" s="1097"/>
      <c r="E49" s="1097"/>
      <c r="F49" s="1097"/>
      <c r="G49" s="1097"/>
      <c r="H49" s="1097"/>
      <c r="I49" s="1097"/>
      <c r="J49" s="1097"/>
      <c r="K49" s="1097"/>
      <c r="L49" s="1097"/>
      <c r="M49" s="1097"/>
      <c r="N49" s="1097"/>
      <c r="O49" s="1097"/>
      <c r="P49" s="1097"/>
      <c r="Q49" s="1097"/>
      <c r="R49" s="1097"/>
      <c r="S49" s="1097"/>
      <c r="T49" s="6"/>
      <c r="U49" s="389"/>
      <c r="V49" s="424"/>
      <c r="W49" s="377"/>
      <c r="X49" s="377"/>
      <c r="Y49" s="377"/>
      <c r="Z49" s="377"/>
      <c r="AA49" s="377"/>
      <c r="AB49" s="377"/>
      <c r="AC49" s="377"/>
      <c r="AD49" s="377"/>
      <c r="AE49" s="377"/>
      <c r="AF49" s="377"/>
      <c r="AG49" s="377"/>
      <c r="AH49" s="377"/>
      <c r="AI49" s="377"/>
      <c r="AJ49" s="1092"/>
      <c r="AK49" s="1092"/>
      <c r="AL49" s="1092"/>
      <c r="AM49" s="373"/>
      <c r="AN49" s="189"/>
    </row>
    <row r="50" spans="1:53">
      <c r="A50" s="140">
        <f t="shared" si="2"/>
        <v>46</v>
      </c>
      <c r="B50" s="167"/>
      <c r="D50" s="1097"/>
      <c r="E50" s="1097"/>
      <c r="F50" s="1097"/>
      <c r="G50" s="1097"/>
      <c r="H50" s="1097"/>
      <c r="I50" s="1097"/>
      <c r="J50" s="1097"/>
      <c r="K50" s="1097"/>
      <c r="L50" s="1097"/>
      <c r="M50" s="1097"/>
      <c r="N50" s="1097"/>
      <c r="O50" s="1097"/>
      <c r="P50" s="1097"/>
      <c r="Q50" s="1097"/>
      <c r="R50" s="1097"/>
      <c r="S50" s="1097"/>
      <c r="T50" s="6"/>
      <c r="U50" s="389"/>
      <c r="V50" s="424"/>
      <c r="W50" s="377"/>
      <c r="X50" s="377"/>
      <c r="Y50" s="377"/>
      <c r="Z50" s="377"/>
      <c r="AA50" s="377"/>
      <c r="AB50" s="377"/>
      <c r="AC50" s="377"/>
      <c r="AD50" s="377"/>
      <c r="AE50" s="377"/>
      <c r="AF50" s="377"/>
      <c r="AG50" s="377"/>
      <c r="AH50" s="377"/>
      <c r="AI50" s="377"/>
      <c r="AJ50" s="1092"/>
      <c r="AK50" s="1092"/>
      <c r="AL50" s="1092"/>
      <c r="AM50" s="373"/>
      <c r="AN50" s="189"/>
    </row>
    <row r="51" spans="1:53">
      <c r="A51" s="140">
        <f t="shared" si="2"/>
        <v>47</v>
      </c>
      <c r="B51" s="167"/>
      <c r="D51" s="1097"/>
      <c r="E51" s="1097"/>
      <c r="F51" s="1097"/>
      <c r="G51" s="1097"/>
      <c r="H51" s="1097"/>
      <c r="I51" s="1097"/>
      <c r="J51" s="1097"/>
      <c r="K51" s="1097"/>
      <c r="L51" s="1097"/>
      <c r="M51" s="1097"/>
      <c r="N51" s="1097"/>
      <c r="O51" s="1097"/>
      <c r="P51" s="1097"/>
      <c r="Q51" s="1097"/>
      <c r="R51" s="1097"/>
      <c r="S51" s="1097"/>
      <c r="T51" s="6"/>
      <c r="U51" s="389"/>
      <c r="V51" s="424"/>
      <c r="W51" s="377"/>
      <c r="X51" s="377"/>
      <c r="Y51" s="377"/>
      <c r="Z51" s="377"/>
      <c r="AA51" s="377"/>
      <c r="AB51" s="377"/>
      <c r="AC51" s="377"/>
      <c r="AD51" s="377"/>
      <c r="AE51" s="377"/>
      <c r="AF51" s="377"/>
      <c r="AG51" s="377"/>
      <c r="AH51" s="377"/>
      <c r="AI51" s="377"/>
      <c r="AJ51" s="1092"/>
      <c r="AK51" s="1092"/>
      <c r="AL51" s="1092"/>
      <c r="AM51" s="373"/>
      <c r="AN51" s="189"/>
    </row>
    <row r="52" spans="1:53">
      <c r="A52" s="140">
        <f t="shared" si="2"/>
        <v>48</v>
      </c>
      <c r="B52" s="167"/>
      <c r="D52" s="1097"/>
      <c r="E52" s="1097"/>
      <c r="F52" s="1097"/>
      <c r="G52" s="1097"/>
      <c r="H52" s="1097"/>
      <c r="I52" s="1097"/>
      <c r="J52" s="1097"/>
      <c r="K52" s="1097"/>
      <c r="L52" s="1097"/>
      <c r="M52" s="1097"/>
      <c r="N52" s="1097"/>
      <c r="O52" s="1097"/>
      <c r="P52" s="1097"/>
      <c r="Q52" s="1097"/>
      <c r="R52" s="1097"/>
      <c r="S52" s="1097"/>
      <c r="T52" s="6"/>
      <c r="U52" s="389"/>
      <c r="V52" s="424"/>
      <c r="W52" s="377"/>
      <c r="X52" s="377"/>
      <c r="Y52" s="377"/>
      <c r="Z52" s="377"/>
      <c r="AA52" s="377"/>
      <c r="AB52" s="377"/>
      <c r="AC52" s="377"/>
      <c r="AD52" s="377"/>
      <c r="AE52" s="377"/>
      <c r="AF52" s="377"/>
      <c r="AG52" s="377"/>
      <c r="AH52" s="377"/>
      <c r="AI52" s="377"/>
      <c r="AJ52" s="1092"/>
      <c r="AK52" s="1092"/>
      <c r="AL52" s="1092"/>
      <c r="AM52" s="373"/>
      <c r="AN52" s="189"/>
    </row>
    <row r="53" spans="1:53">
      <c r="A53" s="140">
        <f t="shared" si="2"/>
        <v>49</v>
      </c>
      <c r="B53" s="167"/>
      <c r="D53" s="1097"/>
      <c r="E53" s="1097"/>
      <c r="F53" s="1097"/>
      <c r="G53" s="1097"/>
      <c r="H53" s="1097"/>
      <c r="I53" s="1097"/>
      <c r="J53" s="1097"/>
      <c r="K53" s="1097"/>
      <c r="L53" s="1097"/>
      <c r="M53" s="1097"/>
      <c r="N53" s="1097"/>
      <c r="O53" s="1097"/>
      <c r="P53" s="1097"/>
      <c r="Q53" s="1097"/>
      <c r="R53" s="1097"/>
      <c r="S53" s="1097"/>
      <c r="T53" s="6"/>
      <c r="U53" s="389"/>
      <c r="V53" s="425"/>
      <c r="W53" s="377"/>
      <c r="X53" s="377"/>
      <c r="Y53" s="377"/>
      <c r="Z53" s="377"/>
      <c r="AA53" s="377"/>
      <c r="AB53" s="377"/>
      <c r="AC53" s="377"/>
      <c r="AD53" s="377"/>
      <c r="AE53" s="377"/>
      <c r="AF53" s="377"/>
      <c r="AG53" s="377"/>
      <c r="AH53" s="377"/>
      <c r="AI53" s="377"/>
      <c r="AJ53" s="1092"/>
      <c r="AK53" s="1092"/>
      <c r="AL53" s="1092"/>
      <c r="AM53" s="373"/>
      <c r="AN53" s="189"/>
    </row>
    <row r="54" spans="1:53">
      <c r="A54" s="140">
        <f t="shared" si="2"/>
        <v>50</v>
      </c>
      <c r="B54" s="167"/>
      <c r="D54" s="1097"/>
      <c r="E54" s="1097"/>
      <c r="F54" s="1097"/>
      <c r="G54" s="1097"/>
      <c r="H54" s="1097"/>
      <c r="I54" s="1097"/>
      <c r="J54" s="1097"/>
      <c r="K54" s="1097"/>
      <c r="L54" s="1097"/>
      <c r="M54" s="1097"/>
      <c r="N54" s="1097"/>
      <c r="O54" s="1097"/>
      <c r="P54" s="1097"/>
      <c r="Q54" s="1097"/>
      <c r="R54" s="1097"/>
      <c r="S54" s="1097"/>
      <c r="T54" s="623"/>
      <c r="U54" s="389"/>
      <c r="V54" s="412"/>
      <c r="W54" s="377"/>
      <c r="X54" s="377"/>
      <c r="Y54" s="377"/>
      <c r="Z54" s="377"/>
      <c r="AA54" s="377"/>
      <c r="AB54" s="377"/>
      <c r="AC54" s="377"/>
      <c r="AD54" s="377"/>
      <c r="AE54" s="377"/>
      <c r="AF54" s="377"/>
      <c r="AG54" s="377"/>
      <c r="AH54" s="377"/>
      <c r="AI54" s="377"/>
      <c r="AJ54" s="1092"/>
      <c r="AK54" s="1092"/>
      <c r="AL54" s="1092"/>
      <c r="AM54" s="373"/>
      <c r="AN54" s="189"/>
    </row>
    <row r="55" spans="1:53">
      <c r="A55" s="140">
        <f t="shared" si="2"/>
        <v>51</v>
      </c>
      <c r="B55" s="167"/>
      <c r="D55" s="1097"/>
      <c r="E55" s="1097"/>
      <c r="F55" s="1097"/>
      <c r="G55" s="1097"/>
      <c r="H55" s="1097"/>
      <c r="I55" s="1097"/>
      <c r="J55" s="1097"/>
      <c r="K55" s="1097"/>
      <c r="L55" s="1097"/>
      <c r="M55" s="1097"/>
      <c r="N55" s="1097"/>
      <c r="O55" s="1097"/>
      <c r="P55" s="1097"/>
      <c r="Q55" s="1097"/>
      <c r="R55" s="1097"/>
      <c r="S55" s="1097"/>
      <c r="T55" s="6"/>
      <c r="U55" s="389"/>
      <c r="V55" s="425"/>
      <c r="W55" s="377"/>
      <c r="X55" s="377"/>
      <c r="Y55" s="377"/>
      <c r="Z55" s="377"/>
      <c r="AA55" s="377"/>
      <c r="AB55" s="377"/>
      <c r="AC55" s="377"/>
      <c r="AD55" s="377"/>
      <c r="AE55" s="377"/>
      <c r="AF55" s="377"/>
      <c r="AG55" s="377"/>
      <c r="AH55" s="377"/>
      <c r="AI55" s="377"/>
      <c r="AJ55" s="1092"/>
      <c r="AK55" s="1092"/>
      <c r="AL55" s="1092"/>
      <c r="AM55" s="373"/>
      <c r="AN55" s="189"/>
    </row>
    <row r="56" spans="1:53" ht="12.75" customHeight="1">
      <c r="A56" s="140">
        <f t="shared" si="2"/>
        <v>52</v>
      </c>
      <c r="B56" s="171"/>
      <c r="D56" s="1097"/>
      <c r="E56" s="1097"/>
      <c r="F56" s="1097"/>
      <c r="G56" s="1097"/>
      <c r="H56" s="1097"/>
      <c r="I56" s="1097"/>
      <c r="J56" s="1097"/>
      <c r="K56" s="1097"/>
      <c r="L56" s="1097"/>
      <c r="M56" s="1097"/>
      <c r="N56" s="1097"/>
      <c r="O56" s="1097"/>
      <c r="P56" s="1097"/>
      <c r="Q56" s="1097"/>
      <c r="R56" s="1097"/>
      <c r="S56" s="1097"/>
      <c r="T56" s="6"/>
      <c r="U56" s="389"/>
      <c r="V56" s="425"/>
      <c r="W56" s="421"/>
      <c r="X56" s="421"/>
      <c r="Y56" s="421"/>
      <c r="Z56" s="421"/>
      <c r="AA56" s="421"/>
      <c r="AB56" s="421"/>
      <c r="AC56" s="421"/>
      <c r="AD56" s="421"/>
      <c r="AE56" s="421"/>
      <c r="AF56" s="421"/>
      <c r="AG56" s="421"/>
      <c r="AH56" s="445"/>
      <c r="AI56" s="445"/>
      <c r="AJ56" s="1092"/>
      <c r="AK56" s="1092"/>
      <c r="AL56" s="1092"/>
      <c r="AM56" s="373"/>
      <c r="AN56" s="206"/>
    </row>
    <row r="57" spans="1:53" s="23" customFormat="1" ht="13.35" customHeight="1">
      <c r="A57" s="140">
        <f t="shared" si="2"/>
        <v>53</v>
      </c>
      <c r="B57" s="167"/>
      <c r="C57" s="432"/>
      <c r="D57" s="1097"/>
      <c r="E57" s="1097"/>
      <c r="F57" s="1097"/>
      <c r="G57" s="1097"/>
      <c r="H57" s="1097"/>
      <c r="I57" s="1097"/>
      <c r="J57" s="1097"/>
      <c r="K57" s="1097"/>
      <c r="L57" s="1097"/>
      <c r="M57" s="1097"/>
      <c r="N57" s="1097"/>
      <c r="O57" s="1097"/>
      <c r="P57" s="1097"/>
      <c r="Q57" s="1097"/>
      <c r="R57" s="1097"/>
      <c r="S57" s="1097"/>
      <c r="T57" s="445"/>
      <c r="U57" s="625"/>
      <c r="V57" s="425"/>
      <c r="W57" s="422"/>
      <c r="X57" s="422"/>
      <c r="Y57" s="422"/>
      <c r="Z57" s="422"/>
      <c r="AA57" s="422"/>
      <c r="AB57" s="422"/>
      <c r="AC57" s="422"/>
      <c r="AD57" s="422"/>
      <c r="AE57" s="422"/>
      <c r="AF57" s="422"/>
      <c r="AG57" s="422"/>
      <c r="AH57" s="433"/>
      <c r="AI57" s="433"/>
      <c r="AJ57" s="1092"/>
      <c r="AK57" s="1092"/>
      <c r="AL57" s="1092"/>
      <c r="AM57" s="15"/>
      <c r="AN57" s="205"/>
      <c r="AP57" s="407"/>
      <c r="AQ57" s="422"/>
      <c r="AR57" s="422"/>
      <c r="AS57" s="422"/>
      <c r="AT57" s="422"/>
      <c r="AU57" s="422"/>
      <c r="AV57" s="422"/>
      <c r="AW57" s="422"/>
      <c r="AX57" s="422"/>
      <c r="AY57" s="422"/>
      <c r="AZ57" s="422"/>
      <c r="BA57" s="422"/>
    </row>
    <row r="58" spans="1:53">
      <c r="A58" s="140">
        <f t="shared" si="2"/>
        <v>54</v>
      </c>
      <c r="B58" s="167"/>
      <c r="C58" s="393"/>
      <c r="D58" s="1097"/>
      <c r="E58" s="1097"/>
      <c r="F58" s="1097"/>
      <c r="G58" s="1097"/>
      <c r="H58" s="1097"/>
      <c r="I58" s="1097"/>
      <c r="J58" s="1097"/>
      <c r="K58" s="1097"/>
      <c r="L58" s="1097"/>
      <c r="M58" s="1097"/>
      <c r="N58" s="1097"/>
      <c r="O58" s="1097"/>
      <c r="P58" s="1097"/>
      <c r="Q58" s="1097"/>
      <c r="R58" s="1097"/>
      <c r="S58" s="1097"/>
      <c r="T58" s="433"/>
      <c r="U58" s="626"/>
      <c r="V58" s="425"/>
      <c r="W58" s="422"/>
      <c r="X58" s="422"/>
      <c r="Y58" s="422"/>
      <c r="Z58" s="422"/>
      <c r="AA58" s="422"/>
      <c r="AB58" s="422"/>
      <c r="AC58" s="426"/>
      <c r="AE58" s="422"/>
      <c r="AF58" s="422"/>
      <c r="AG58" s="422"/>
      <c r="AH58" s="433"/>
      <c r="AI58" s="433"/>
      <c r="AJ58" s="1092"/>
      <c r="AK58" s="1092"/>
      <c r="AL58" s="1092"/>
      <c r="AM58" s="15"/>
      <c r="AN58" s="189"/>
      <c r="AP58" s="407"/>
      <c r="AQ58" s="422"/>
      <c r="AR58" s="422"/>
      <c r="AS58" s="422"/>
      <c r="AT58" s="422"/>
      <c r="AU58" s="422"/>
      <c r="AV58" s="422"/>
      <c r="AW58" s="422"/>
      <c r="AX58" s="422"/>
      <c r="AY58" s="422"/>
      <c r="AZ58" s="422"/>
      <c r="BA58" s="422"/>
    </row>
    <row r="59" spans="1:53">
      <c r="A59" s="140">
        <f t="shared" si="2"/>
        <v>55</v>
      </c>
      <c r="B59" s="167"/>
      <c r="C59" s="624"/>
      <c r="D59" s="1097"/>
      <c r="E59" s="1097"/>
      <c r="F59" s="1097"/>
      <c r="G59" s="1097"/>
      <c r="H59" s="1097"/>
      <c r="I59" s="1097"/>
      <c r="J59" s="1097"/>
      <c r="K59" s="1097"/>
      <c r="L59" s="1097"/>
      <c r="M59" s="1097"/>
      <c r="N59" s="1097"/>
      <c r="O59" s="1097"/>
      <c r="P59" s="1097"/>
      <c r="Q59" s="1097"/>
      <c r="R59" s="1097"/>
      <c r="S59" s="1097"/>
      <c r="T59" s="433"/>
      <c r="U59" s="626"/>
      <c r="V59" s="416"/>
      <c r="W59" s="422"/>
      <c r="X59" s="422"/>
      <c r="Y59" s="422"/>
      <c r="Z59" s="422"/>
      <c r="AA59" s="422"/>
      <c r="AB59" s="422"/>
      <c r="AC59" s="426"/>
      <c r="AE59" s="422"/>
      <c r="AF59" s="422"/>
      <c r="AG59" s="422"/>
      <c r="AH59" s="433"/>
      <c r="AI59" s="433"/>
      <c r="AJ59" s="1092"/>
      <c r="AK59" s="1092"/>
      <c r="AL59" s="1092"/>
      <c r="AM59" s="15"/>
      <c r="AN59" s="189"/>
      <c r="AP59" s="398"/>
      <c r="AQ59" s="399"/>
    </row>
    <row r="60" spans="1:53">
      <c r="A60" s="140">
        <f t="shared" si="2"/>
        <v>56</v>
      </c>
      <c r="B60" s="167"/>
      <c r="C60" s="624"/>
      <c r="D60" s="1097"/>
      <c r="E60" s="1097"/>
      <c r="F60" s="1097"/>
      <c r="G60" s="1097"/>
      <c r="H60" s="1097"/>
      <c r="I60" s="1097"/>
      <c r="J60" s="1097"/>
      <c r="K60" s="1097"/>
      <c r="L60" s="1097"/>
      <c r="M60" s="1097"/>
      <c r="N60" s="1097"/>
      <c r="O60" s="1097"/>
      <c r="P60" s="1097"/>
      <c r="Q60" s="1097"/>
      <c r="R60" s="1097"/>
      <c r="S60" s="1097"/>
      <c r="T60" s="433"/>
      <c r="U60" s="626"/>
      <c r="V60" s="425"/>
      <c r="W60" s="422"/>
      <c r="X60" s="422"/>
      <c r="Y60" s="422"/>
      <c r="Z60" s="422"/>
      <c r="AA60" s="422"/>
      <c r="AB60" s="422"/>
      <c r="AC60" s="422"/>
      <c r="AD60" s="422"/>
      <c r="AE60" s="422"/>
      <c r="AF60" s="422"/>
      <c r="AG60" s="422"/>
      <c r="AH60" s="433"/>
      <c r="AI60" s="433"/>
      <c r="AJ60" s="1092"/>
      <c r="AK60" s="1092"/>
      <c r="AL60" s="1092"/>
      <c r="AM60" s="15"/>
      <c r="AN60" s="189"/>
      <c r="AP60" s="398"/>
      <c r="AQ60" s="399"/>
    </row>
    <row r="61" spans="1:53">
      <c r="A61" s="140">
        <f t="shared" si="2"/>
        <v>57</v>
      </c>
      <c r="B61" s="167"/>
      <c r="C61" s="113"/>
      <c r="D61" s="1097"/>
      <c r="E61" s="1097"/>
      <c r="F61" s="1097"/>
      <c r="G61" s="1097"/>
      <c r="H61" s="1097"/>
      <c r="I61" s="1097"/>
      <c r="J61" s="1097"/>
      <c r="K61" s="1097"/>
      <c r="L61" s="1097"/>
      <c r="M61" s="1097"/>
      <c r="N61" s="1097"/>
      <c r="O61" s="1097"/>
      <c r="P61" s="1097"/>
      <c r="Q61" s="1097"/>
      <c r="R61" s="1097"/>
      <c r="S61" s="1097"/>
      <c r="T61" s="433"/>
      <c r="U61" s="626"/>
      <c r="AM61" s="15"/>
      <c r="AN61" s="189"/>
      <c r="AP61" s="398"/>
      <c r="AQ61" s="399"/>
    </row>
    <row r="62" spans="1:53">
      <c r="A62" s="140">
        <f t="shared" si="2"/>
        <v>58</v>
      </c>
      <c r="B62" s="167"/>
      <c r="C62" s="113"/>
      <c r="D62" s="1097"/>
      <c r="E62" s="1097"/>
      <c r="F62" s="1097"/>
      <c r="G62" s="1097"/>
      <c r="H62" s="1097"/>
      <c r="I62" s="1097"/>
      <c r="J62" s="1097"/>
      <c r="K62" s="1097"/>
      <c r="L62" s="1097"/>
      <c r="M62" s="1097"/>
      <c r="N62" s="1097"/>
      <c r="O62" s="1097"/>
      <c r="P62" s="1097"/>
      <c r="Q62" s="1097"/>
      <c r="R62" s="1097"/>
      <c r="S62" s="1097"/>
      <c r="T62" s="433"/>
      <c r="U62" s="626"/>
      <c r="V62" s="425"/>
      <c r="W62" s="422"/>
      <c r="X62" s="422"/>
      <c r="Y62" s="422"/>
      <c r="Z62" s="422"/>
      <c r="AA62" s="422"/>
      <c r="AB62" s="422"/>
      <c r="AC62" s="422"/>
      <c r="AD62" s="422"/>
      <c r="AE62" s="422"/>
      <c r="AF62" s="422"/>
      <c r="AG62" s="422"/>
      <c r="AH62" s="422"/>
      <c r="AI62" s="422"/>
      <c r="AJ62" s="431"/>
      <c r="AK62" s="431"/>
      <c r="AL62" s="431"/>
      <c r="AM62" s="15"/>
      <c r="AN62" s="189"/>
      <c r="AP62" s="398"/>
      <c r="AQ62" s="399"/>
    </row>
    <row r="63" spans="1:53">
      <c r="A63" s="140">
        <f t="shared" si="2"/>
        <v>59</v>
      </c>
      <c r="B63" s="167"/>
      <c r="C63" s="113"/>
      <c r="D63" s="1097"/>
      <c r="E63" s="1097"/>
      <c r="F63" s="1097"/>
      <c r="G63" s="1097"/>
      <c r="H63" s="1097"/>
      <c r="I63" s="1097"/>
      <c r="J63" s="1097"/>
      <c r="K63" s="1097"/>
      <c r="L63" s="1097"/>
      <c r="M63" s="1097"/>
      <c r="N63" s="1097"/>
      <c r="O63" s="1097"/>
      <c r="P63" s="1097"/>
      <c r="Q63" s="1097"/>
      <c r="R63" s="1097"/>
      <c r="S63" s="1097"/>
      <c r="T63" s="433"/>
      <c r="U63" s="626"/>
      <c r="V63" s="425"/>
      <c r="W63" s="422"/>
      <c r="X63" s="422"/>
      <c r="Y63" s="422"/>
      <c r="Z63" s="422"/>
      <c r="AA63" s="422"/>
      <c r="AB63" s="422"/>
      <c r="AC63" s="422"/>
      <c r="AD63" s="422"/>
      <c r="AE63" s="422"/>
      <c r="AF63" s="422"/>
      <c r="AG63" s="422"/>
      <c r="AH63" s="422"/>
      <c r="AI63" s="422"/>
      <c r="AJ63" s="431"/>
      <c r="AK63" s="431"/>
      <c r="AL63" s="431"/>
      <c r="AM63" s="15"/>
      <c r="AN63" s="189"/>
      <c r="AP63" s="398"/>
      <c r="AQ63" s="399"/>
    </row>
    <row r="64" spans="1:53">
      <c r="A64" s="140">
        <f t="shared" si="2"/>
        <v>60</v>
      </c>
      <c r="B64" s="167"/>
      <c r="C64" s="113"/>
      <c r="D64" s="1097"/>
      <c r="E64" s="1097"/>
      <c r="F64" s="1097"/>
      <c r="G64" s="1097"/>
      <c r="H64" s="1097"/>
      <c r="I64" s="1097"/>
      <c r="J64" s="1097"/>
      <c r="K64" s="1097"/>
      <c r="L64" s="1097"/>
      <c r="M64" s="1097"/>
      <c r="N64" s="1097"/>
      <c r="O64" s="1097"/>
      <c r="P64" s="1097"/>
      <c r="Q64" s="1097"/>
      <c r="R64" s="1097"/>
      <c r="S64" s="1097"/>
      <c r="T64" s="433"/>
      <c r="U64" s="626"/>
      <c r="V64" s="425"/>
      <c r="W64" s="422"/>
      <c r="X64" s="422"/>
      <c r="Y64" s="422"/>
      <c r="Z64" s="422"/>
      <c r="AA64" s="422"/>
      <c r="AB64" s="422"/>
      <c r="AC64" s="422"/>
      <c r="AD64" s="422"/>
      <c r="AE64" s="422"/>
      <c r="AF64" s="422"/>
      <c r="AG64" s="422"/>
      <c r="AH64" s="422"/>
      <c r="AI64" s="422"/>
      <c r="AJ64" s="431"/>
      <c r="AK64" s="431"/>
      <c r="AL64" s="431"/>
      <c r="AM64" s="15"/>
      <c r="AN64" s="189"/>
      <c r="AP64" s="398"/>
      <c r="AQ64" s="399"/>
    </row>
    <row r="65" spans="1:43">
      <c r="A65" s="140">
        <f t="shared" si="2"/>
        <v>61</v>
      </c>
      <c r="B65" s="167"/>
      <c r="C65" s="113"/>
      <c r="D65" s="1097"/>
      <c r="E65" s="1097"/>
      <c r="F65" s="1097"/>
      <c r="G65" s="1097"/>
      <c r="H65" s="1097"/>
      <c r="I65" s="1097"/>
      <c r="J65" s="1097"/>
      <c r="K65" s="1097"/>
      <c r="L65" s="1097"/>
      <c r="M65" s="1097"/>
      <c r="N65" s="1097"/>
      <c r="O65" s="1097"/>
      <c r="P65" s="1097"/>
      <c r="Q65" s="1097"/>
      <c r="R65" s="1097"/>
      <c r="S65" s="1097"/>
      <c r="T65" s="433"/>
      <c r="U65" s="626"/>
      <c r="V65" s="425"/>
      <c r="W65" s="422"/>
      <c r="X65" s="422"/>
      <c r="Y65" s="422"/>
      <c r="Z65" s="422"/>
      <c r="AA65" s="422"/>
      <c r="AB65" s="422"/>
      <c r="AC65" s="422"/>
      <c r="AD65" s="422"/>
      <c r="AE65" s="422"/>
      <c r="AF65" s="422"/>
      <c r="AG65" s="422"/>
      <c r="AH65" s="422"/>
      <c r="AI65" s="422"/>
      <c r="AJ65" s="431"/>
      <c r="AK65" s="431"/>
      <c r="AL65" s="431"/>
      <c r="AM65" s="15"/>
      <c r="AN65" s="189"/>
      <c r="AP65" s="398"/>
      <c r="AQ65" s="399"/>
    </row>
    <row r="66" spans="1:43">
      <c r="A66" s="140">
        <f t="shared" si="2"/>
        <v>62</v>
      </c>
      <c r="B66" s="167"/>
      <c r="C66" s="113"/>
      <c r="D66" s="1097"/>
      <c r="E66" s="1097"/>
      <c r="F66" s="1097"/>
      <c r="G66" s="1097"/>
      <c r="H66" s="1097"/>
      <c r="I66" s="1097"/>
      <c r="J66" s="1097"/>
      <c r="K66" s="1097"/>
      <c r="L66" s="1097"/>
      <c r="M66" s="1097"/>
      <c r="N66" s="1097"/>
      <c r="O66" s="1097"/>
      <c r="P66" s="1097"/>
      <c r="Q66" s="1097"/>
      <c r="R66" s="1097"/>
      <c r="S66" s="1097"/>
      <c r="T66" s="433"/>
      <c r="U66" s="626"/>
      <c r="V66" s="425"/>
      <c r="W66" s="422"/>
      <c r="X66" s="422"/>
      <c r="Y66" s="422"/>
      <c r="Z66" s="422"/>
      <c r="AA66" s="422"/>
      <c r="AB66" s="422"/>
      <c r="AC66" s="422"/>
      <c r="AD66" s="422"/>
      <c r="AE66" s="422"/>
      <c r="AF66" s="422"/>
      <c r="AG66" s="422"/>
      <c r="AH66" s="422"/>
      <c r="AI66" s="422"/>
      <c r="AJ66" s="431"/>
      <c r="AK66" s="431"/>
      <c r="AL66" s="431"/>
      <c r="AM66" s="15"/>
      <c r="AN66" s="189"/>
      <c r="AP66" s="398"/>
      <c r="AQ66" s="399"/>
    </row>
    <row r="67" spans="1:43">
      <c r="A67" s="140">
        <f t="shared" si="2"/>
        <v>63</v>
      </c>
      <c r="B67" s="167"/>
      <c r="C67" s="113"/>
      <c r="D67" s="1097"/>
      <c r="E67" s="1097"/>
      <c r="F67" s="1097"/>
      <c r="G67" s="1097"/>
      <c r="H67" s="1097"/>
      <c r="I67" s="1097"/>
      <c r="J67" s="1097"/>
      <c r="K67" s="1097"/>
      <c r="L67" s="1097"/>
      <c r="M67" s="1097"/>
      <c r="N67" s="1097"/>
      <c r="O67" s="1097"/>
      <c r="P67" s="1097"/>
      <c r="Q67" s="1097"/>
      <c r="R67" s="1097"/>
      <c r="S67" s="1097"/>
      <c r="T67" s="433"/>
      <c r="U67" s="626"/>
      <c r="V67" s="425"/>
      <c r="W67" s="422"/>
      <c r="X67" s="422"/>
      <c r="Y67" s="422"/>
      <c r="Z67" s="422"/>
      <c r="AA67" s="422"/>
      <c r="AB67" s="422"/>
      <c r="AC67" s="422"/>
      <c r="AD67" s="422"/>
      <c r="AE67" s="422"/>
      <c r="AF67" s="422"/>
      <c r="AG67" s="422"/>
      <c r="AH67" s="422"/>
      <c r="AI67" s="422"/>
      <c r="AJ67" s="431"/>
      <c r="AK67" s="431"/>
      <c r="AL67" s="431"/>
      <c r="AM67" s="15"/>
      <c r="AN67" s="189"/>
      <c r="AP67" s="398"/>
      <c r="AQ67" s="399"/>
    </row>
    <row r="68" spans="1:43">
      <c r="A68" s="140">
        <f t="shared" si="2"/>
        <v>64</v>
      </c>
      <c r="B68" s="167"/>
      <c r="C68" s="113"/>
      <c r="D68" s="1097"/>
      <c r="E68" s="1097"/>
      <c r="F68" s="1097"/>
      <c r="G68" s="1097"/>
      <c r="H68" s="1097"/>
      <c r="I68" s="1097"/>
      <c r="J68" s="1097"/>
      <c r="K68" s="1097"/>
      <c r="L68" s="1097"/>
      <c r="M68" s="1097"/>
      <c r="N68" s="1097"/>
      <c r="O68" s="1097"/>
      <c r="P68" s="1097"/>
      <c r="Q68" s="1097"/>
      <c r="R68" s="1097"/>
      <c r="S68" s="1097"/>
      <c r="T68" s="433"/>
      <c r="U68" s="626"/>
      <c r="V68" s="425"/>
      <c r="W68" s="422"/>
      <c r="X68" s="422"/>
      <c r="Y68" s="422"/>
      <c r="Z68" s="422"/>
      <c r="AA68" s="422"/>
      <c r="AB68" s="422"/>
      <c r="AC68" s="422"/>
      <c r="AD68" s="422"/>
      <c r="AE68" s="422"/>
      <c r="AF68" s="422"/>
      <c r="AG68" s="422"/>
      <c r="AH68" s="422"/>
      <c r="AI68" s="422"/>
      <c r="AJ68" s="431"/>
      <c r="AK68" s="431"/>
      <c r="AL68" s="431"/>
      <c r="AM68" s="15"/>
      <c r="AN68" s="189"/>
      <c r="AP68" s="398"/>
      <c r="AQ68" s="399"/>
    </row>
    <row r="69" spans="1:43" ht="12.75" customHeight="1">
      <c r="A69" s="140">
        <f t="shared" si="2"/>
        <v>65</v>
      </c>
      <c r="B69" s="17"/>
      <c r="C69" s="18"/>
      <c r="D69" s="18"/>
      <c r="E69" s="18"/>
      <c r="F69" s="18"/>
      <c r="G69" s="18"/>
      <c r="H69" s="18"/>
      <c r="I69" s="18"/>
      <c r="J69" s="18"/>
      <c r="K69" s="18"/>
      <c r="L69" s="18"/>
      <c r="M69" s="18"/>
      <c r="N69" s="18"/>
      <c r="O69" s="18"/>
      <c r="P69" s="18"/>
      <c r="Q69" s="18"/>
      <c r="R69" s="18"/>
      <c r="S69" s="18"/>
      <c r="T69" s="18"/>
      <c r="U69" s="627"/>
      <c r="V69" s="18"/>
      <c r="W69" s="18"/>
      <c r="X69" s="18"/>
      <c r="Y69" s="18"/>
      <c r="Z69" s="18"/>
      <c r="AA69" s="18"/>
      <c r="AB69" s="18"/>
      <c r="AC69" s="18"/>
      <c r="AD69" s="18"/>
      <c r="AE69" s="18"/>
      <c r="AF69" s="18"/>
      <c r="AG69" s="18"/>
      <c r="AH69" s="18"/>
      <c r="AI69" s="18"/>
      <c r="AJ69" s="18"/>
      <c r="AK69" s="18"/>
      <c r="AL69" s="18"/>
      <c r="AM69" s="11"/>
      <c r="AN69" s="188"/>
      <c r="AP69" s="402"/>
      <c r="AQ69" s="399"/>
    </row>
    <row r="70" spans="1:43" ht="12.75" customHeight="1">
      <c r="A70" s="105"/>
      <c r="B70" s="5"/>
      <c r="C70" s="19"/>
      <c r="D70" s="4"/>
      <c r="E70" s="4"/>
      <c r="F70" s="4"/>
      <c r="G70" s="4"/>
      <c r="H70" s="4"/>
      <c r="I70" s="4"/>
      <c r="J70" s="4"/>
      <c r="K70" s="4"/>
      <c r="L70" s="4"/>
      <c r="M70" s="4"/>
      <c r="N70" s="4"/>
      <c r="O70" s="4"/>
      <c r="P70" s="4"/>
      <c r="Q70" s="4"/>
      <c r="R70" s="4"/>
      <c r="S70" s="5"/>
      <c r="T70" s="4"/>
      <c r="U70" s="4"/>
      <c r="V70" s="4"/>
      <c r="W70" s="4"/>
      <c r="X70" s="4"/>
      <c r="Y70" s="4"/>
      <c r="Z70" s="4"/>
      <c r="AA70" s="4"/>
      <c r="AB70" s="4"/>
      <c r="AC70" s="4"/>
      <c r="AD70" s="19"/>
      <c r="AE70" s="4"/>
      <c r="AF70" s="4"/>
      <c r="AG70" s="4"/>
      <c r="AH70" s="4"/>
      <c r="AI70" s="4"/>
      <c r="AJ70" s="4"/>
      <c r="AK70" s="4"/>
      <c r="AL70" s="5"/>
      <c r="AM70" s="1"/>
      <c r="AN70" s="190"/>
      <c r="AP70" s="400"/>
      <c r="AQ70" s="403"/>
    </row>
    <row r="71" spans="1:43" ht="12.75" customHeight="1">
      <c r="A71" s="100"/>
      <c r="B71" s="112"/>
      <c r="C71" s="104" t="s">
        <v>12</v>
      </c>
      <c r="D71" s="104"/>
      <c r="E71" s="104"/>
      <c r="F71" s="104"/>
      <c r="G71" s="104"/>
      <c r="H71" s="104"/>
      <c r="I71" s="1013"/>
      <c r="J71" s="1013"/>
      <c r="K71" s="1013"/>
      <c r="L71" s="1013"/>
      <c r="M71" s="1013"/>
      <c r="N71" s="1013"/>
      <c r="O71" s="1013"/>
      <c r="P71" s="1013"/>
      <c r="Q71" s="1013"/>
      <c r="R71" s="1013"/>
      <c r="S71" s="1013"/>
      <c r="T71" s="1013"/>
      <c r="W71" s="104" t="s">
        <v>48</v>
      </c>
      <c r="X71" s="104"/>
      <c r="Y71" s="1065"/>
      <c r="Z71" s="1065"/>
      <c r="AE71" s="283" t="s">
        <v>218</v>
      </c>
      <c r="AF71" s="283"/>
      <c r="AG71" s="283"/>
      <c r="AH71" s="1062"/>
      <c r="AI71" s="1062"/>
      <c r="AJ71" s="256" t="s">
        <v>216</v>
      </c>
      <c r="AK71" s="1069" t="str">
        <f>IF(C_PageNo_Total=0,"",C_PageNo_Total)</f>
        <v/>
      </c>
      <c r="AL71" s="1069"/>
      <c r="AM71" s="282"/>
      <c r="AN71" s="281"/>
      <c r="AP71" s="400"/>
      <c r="AQ71" s="403"/>
    </row>
    <row r="72" spans="1:43" ht="12.75" customHeight="1">
      <c r="A72" s="101"/>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92"/>
      <c r="AP72" s="400"/>
      <c r="AQ72" s="399"/>
    </row>
    <row r="73" spans="1:43" ht="12.75" customHeight="1">
      <c r="AP73" s="402"/>
      <c r="AQ73" s="399"/>
    </row>
    <row r="74" spans="1:43">
      <c r="AP74" s="400"/>
      <c r="AQ74" s="399"/>
    </row>
    <row r="75" spans="1:43">
      <c r="AP75" s="400"/>
      <c r="AQ75" s="399"/>
    </row>
    <row r="76" spans="1:43">
      <c r="AP76" s="400"/>
      <c r="AQ76" s="399"/>
    </row>
    <row r="77" spans="1:43">
      <c r="AP77" s="404"/>
      <c r="AQ77" s="399"/>
    </row>
    <row r="78" spans="1:43">
      <c r="AP78" s="404"/>
      <c r="AQ78" s="399"/>
    </row>
    <row r="79" spans="1:43">
      <c r="AP79" s="404"/>
      <c r="AQ79" s="399"/>
    </row>
    <row r="80" spans="1:43">
      <c r="AP80" s="404"/>
      <c r="AQ80" s="399"/>
    </row>
    <row r="81" spans="42:43">
      <c r="AP81" s="404"/>
      <c r="AQ81" s="399"/>
    </row>
    <row r="82" spans="42:43">
      <c r="AP82" s="404"/>
      <c r="AQ82" s="399"/>
    </row>
    <row r="83" spans="42:43">
      <c r="AP83" s="400"/>
      <c r="AQ83" s="399"/>
    </row>
    <row r="84" spans="42:43">
      <c r="AP84" s="402"/>
      <c r="AQ84" s="399"/>
    </row>
    <row r="85" spans="42:43">
      <c r="AP85" s="400"/>
      <c r="AQ85" s="399"/>
    </row>
    <row r="86" spans="42:43">
      <c r="AP86" s="400"/>
      <c r="AQ86" s="399"/>
    </row>
    <row r="87" spans="42:43">
      <c r="AP87" s="400"/>
      <c r="AQ87" s="399"/>
    </row>
    <row r="88" spans="42:43">
      <c r="AP88" s="400"/>
      <c r="AQ88" s="399"/>
    </row>
    <row r="89" spans="42:43">
      <c r="AP89" s="400"/>
      <c r="AQ89" s="399"/>
    </row>
    <row r="90" spans="42:43">
      <c r="AP90" s="400"/>
      <c r="AQ90" s="399"/>
    </row>
    <row r="91" spans="42:43">
      <c r="AP91" s="400"/>
      <c r="AQ91" s="399"/>
    </row>
    <row r="92" spans="42:43">
      <c r="AP92" s="400"/>
      <c r="AQ92" s="399"/>
    </row>
    <row r="93" spans="42:43">
      <c r="AP93" s="400"/>
      <c r="AQ93" s="399"/>
    </row>
    <row r="94" spans="42:43">
      <c r="AP94" s="400"/>
      <c r="AQ94" s="399"/>
    </row>
    <row r="95" spans="42:43">
      <c r="AP95" s="400"/>
      <c r="AQ95" s="399"/>
    </row>
    <row r="96" spans="42:43">
      <c r="AP96" s="405"/>
      <c r="AQ96" s="399"/>
    </row>
    <row r="97" spans="42:43">
      <c r="AP97" s="406"/>
      <c r="AQ97" s="399"/>
    </row>
    <row r="98" spans="42:43">
      <c r="AP98" s="406"/>
      <c r="AQ98" s="399"/>
    </row>
    <row r="99" spans="42:43">
      <c r="AP99" s="398"/>
      <c r="AQ99" s="399"/>
    </row>
    <row r="100" spans="42:43">
      <c r="AP100" s="401"/>
      <c r="AQ100" s="399"/>
    </row>
    <row r="101" spans="42:43">
      <c r="AP101" s="401"/>
      <c r="AQ101" s="399"/>
    </row>
    <row r="102" spans="42:43">
      <c r="AP102" s="401"/>
      <c r="AQ102" s="399"/>
    </row>
    <row r="103" spans="42:43">
      <c r="AP103" s="401"/>
      <c r="AQ103" s="399"/>
    </row>
    <row r="104" spans="42:43">
      <c r="AP104" s="401"/>
      <c r="AQ104" s="399"/>
    </row>
    <row r="105" spans="42:43">
      <c r="AP105" s="401"/>
      <c r="AQ105" s="399"/>
    </row>
    <row r="106" spans="42:43">
      <c r="AP106" s="398"/>
      <c r="AQ106" s="399"/>
    </row>
  </sheetData>
  <mergeCells count="102">
    <mergeCell ref="I71:T71"/>
    <mergeCell ref="AH71:AI71"/>
    <mergeCell ref="D46:S46"/>
    <mergeCell ref="D47:S47"/>
    <mergeCell ref="D48:S48"/>
    <mergeCell ref="D49:S49"/>
    <mergeCell ref="D50:S50"/>
    <mergeCell ref="D51:S51"/>
    <mergeCell ref="AJ56:AL56"/>
    <mergeCell ref="AJ57:AL57"/>
    <mergeCell ref="AJ58:AL58"/>
    <mergeCell ref="D67:S67"/>
    <mergeCell ref="D68:S68"/>
    <mergeCell ref="D58:S58"/>
    <mergeCell ref="D59:S59"/>
    <mergeCell ref="D60:S60"/>
    <mergeCell ref="D61:S61"/>
    <mergeCell ref="D62:S62"/>
    <mergeCell ref="D63:S63"/>
    <mergeCell ref="AJ59:AL59"/>
    <mergeCell ref="AK71:AL71"/>
    <mergeCell ref="Y71:Z71"/>
    <mergeCell ref="AJ53:AL53"/>
    <mergeCell ref="D64:S64"/>
    <mergeCell ref="AJ43:AL43"/>
    <mergeCell ref="AJ44:AL44"/>
    <mergeCell ref="AJ45:AL45"/>
    <mergeCell ref="AJ60:AL60"/>
    <mergeCell ref="AJ54:AL54"/>
    <mergeCell ref="AJ55:AL55"/>
    <mergeCell ref="R32:S32"/>
    <mergeCell ref="K33:S33"/>
    <mergeCell ref="D35:S35"/>
    <mergeCell ref="AJ33:AK33"/>
    <mergeCell ref="AJ34:AK34"/>
    <mergeCell ref="AJ40:AL40"/>
    <mergeCell ref="AJ35:AK35"/>
    <mergeCell ref="AJ36:AK36"/>
    <mergeCell ref="D65:S65"/>
    <mergeCell ref="D66:S66"/>
    <mergeCell ref="D44:S44"/>
    <mergeCell ref="C4:T4"/>
    <mergeCell ref="R26:S26"/>
    <mergeCell ref="R28:S28"/>
    <mergeCell ref="D45:S45"/>
    <mergeCell ref="D42:S42"/>
    <mergeCell ref="D43:S43"/>
    <mergeCell ref="R20:S20"/>
    <mergeCell ref="R19:S19"/>
    <mergeCell ref="E13:S13"/>
    <mergeCell ref="R14:S14"/>
    <mergeCell ref="R15:S15"/>
    <mergeCell ref="D52:S52"/>
    <mergeCell ref="D53:S53"/>
    <mergeCell ref="D54:S54"/>
    <mergeCell ref="D55:S55"/>
    <mergeCell ref="D56:S56"/>
    <mergeCell ref="D57:S57"/>
    <mergeCell ref="R5:S5"/>
    <mergeCell ref="E24:S24"/>
    <mergeCell ref="U4:AM4"/>
    <mergeCell ref="AJ32:AK32"/>
    <mergeCell ref="AJ12:AK12"/>
    <mergeCell ref="AH9:AK9"/>
    <mergeCell ref="R27:S27"/>
    <mergeCell ref="R21:S21"/>
    <mergeCell ref="R22:S22"/>
    <mergeCell ref="R29:S29"/>
    <mergeCell ref="R7:S7"/>
    <mergeCell ref="R10:S10"/>
    <mergeCell ref="R11:S11"/>
    <mergeCell ref="E9:S9"/>
    <mergeCell ref="AJ6:AK6"/>
    <mergeCell ref="W8:AK8"/>
    <mergeCell ref="U11:AM11"/>
    <mergeCell ref="R30:S30"/>
    <mergeCell ref="E17:S17"/>
    <mergeCell ref="R31:S31"/>
    <mergeCell ref="AJ18:AK18"/>
    <mergeCell ref="AJ13:AK13"/>
    <mergeCell ref="AJ14:AK14"/>
    <mergeCell ref="AJ52:AL52"/>
    <mergeCell ref="AJ51:AL51"/>
    <mergeCell ref="AJ49:AL49"/>
    <mergeCell ref="AJ50:AL50"/>
    <mergeCell ref="AJ46:AL46"/>
    <mergeCell ref="AJ47:AL47"/>
    <mergeCell ref="AJ48:AL48"/>
    <mergeCell ref="AJ41:AL41"/>
    <mergeCell ref="AJ25:AK25"/>
    <mergeCell ref="U30:AM30"/>
    <mergeCell ref="AJ24:AK24"/>
    <mergeCell ref="AJ19:AK19"/>
    <mergeCell ref="AJ20:AK20"/>
    <mergeCell ref="U16:AM16"/>
    <mergeCell ref="AJ17:AK17"/>
    <mergeCell ref="AG21:AK21"/>
    <mergeCell ref="AJ23:AK23"/>
    <mergeCell ref="AJ26:AK26"/>
    <mergeCell ref="AC27:AK27"/>
    <mergeCell ref="AJ28:AK28"/>
    <mergeCell ref="AJ42:AL42"/>
  </mergeCells>
  <phoneticPr fontId="0" type="noConversion"/>
  <conditionalFormatting sqref="K31:N31">
    <cfRule type="expression" dxfId="12" priority="1" stopIfTrue="1">
      <formula>F30="OTHER"</formula>
    </cfRule>
  </conditionalFormatting>
  <conditionalFormatting sqref="O31">
    <cfRule type="expression" dxfId="11" priority="2" stopIfTrue="1">
      <formula>E30="OTHER"</formula>
    </cfRule>
  </conditionalFormatting>
  <conditionalFormatting sqref="P31">
    <cfRule type="expression" dxfId="10" priority="3" stopIfTrue="1">
      <formula>E30="OTHER"</formula>
    </cfRule>
  </conditionalFormatting>
  <conditionalFormatting sqref="Q31">
    <cfRule type="expression" dxfId="9" priority="4" stopIfTrue="1">
      <formula>E30="OTHER"</formula>
    </cfRule>
  </conditionalFormatting>
  <conditionalFormatting sqref="AI28:AI29 AL28:AL29 AJ29:AK29">
    <cfRule type="expression" dxfId="8" priority="8" stopIfTrue="1">
      <formula>#REF!&gt;""</formula>
    </cfRule>
  </conditionalFormatting>
  <dataValidations xWindow="358" yWindow="507" count="18">
    <dataValidation type="list" allowBlank="1" showInputMessage="1" showErrorMessage="1" promptTitle="7.5.1.4" prompt="If specified, barrier/buffer fluid reservoirs shall be designed for mounting off the pump baseplate and shall be shipped separately. These reservoirs shall be fully assembled, except that the fluid-circulation tubing shall not be supplied." sqref="AJ6:AK6">
      <formula1>"YES, NO, N / A"</formula1>
    </dataValidation>
    <dataValidation type="list" allowBlank="1" showInputMessage="1" showErrorMessage="1" sqref="AJ12:AK12 R22:S22 R5:S5 R27:S27 R29:S29 AJ33:AK34 AJ17:AK17">
      <formula1>"YES, NO, N / A"</formula1>
    </dataValidation>
    <dataValidation type="list" allowBlank="1" showInputMessage="1" showErrorMessage="1" sqref="AJ19:AK19 AJ28:AK28">
      <formula1>"PIPE, TUBE"</formula1>
    </dataValidation>
    <dataValidation type="list" allowBlank="1" showInputMessage="1" showErrorMessage="1" sqref="AG21">
      <formula1>"CS, GALVANISED, STAINLESS STEEL"</formula1>
    </dataValidation>
    <dataValidation type="list" allowBlank="1" showInputMessage="1" showErrorMessage="1" sqref="AJ26:AK26">
      <formula1>"STEAM, OTHER"</formula1>
    </dataValidation>
    <dataValidation type="list" allowBlank="1" showInputMessage="1" showErrorMessage="1" sqref="AH9:AK9">
      <formula1>"Purchaser,Supplier"</formula1>
    </dataValidation>
    <dataValidation type="list" allowBlank="1" showInputMessage="1" showErrorMessage="1" promptTitle="6.8.9" prompt="Seal chambers shall be designed to provide for an additional flush port to approximately the center of the chamber and extending vertically upward." sqref="AJ13:AK13">
      <formula1>"YES, NO, N / A"</formula1>
    </dataValidation>
    <dataValidation type="list" allowBlank="1" showInputMessage="1" showErrorMessage="1" promptTitle="6.8.11" prompt="If specified, jackets shall be provided on seal chambers for heating. Heating requirements shall be agreed upon by the purchaser, vendor, and seal manufacturer for high melting point products." sqref="AJ14:AK14">
      <formula1>"YES, NO, N / A"</formula1>
    </dataValidation>
    <dataValidation type="list" allowBlank="1" showInputMessage="1" showErrorMessage="1" promptTitle="7.5.1.6" prompt="If specified, each piping system shall be manifolded to a single purchaser's inlet or outlet connection near the edge and within the confines of the baseplate." sqref="AJ32:AK32">
      <formula1>"YES, NO, N / A"</formula1>
    </dataValidation>
    <dataValidation type="list" allowBlank="1" showInputMessage="1" showErrorMessage="1" promptTitle="7.5.2.4" prompt="Orifice openings shall not be less than 3 mm (0,12 in) in diameter. Orifice hole size shall be stamped on the orifice plate.  The purchaser shall specify orifice tagging or labelling requirements." sqref="AJ35:AK35">
      <formula1>"YES, NO, N / A"</formula1>
    </dataValidation>
    <dataValidation type="list" allowBlank="1" showInputMessage="1" showErrorMessage="1" promptTitle="7.5.2.8" prompt="The purchaser shall specify where flanges are required in place of socket-welded unions.  With purchaser approval, socket-welded unions may be used in place of flanges at the first connection from the seal gland." sqref="AJ36:AK36">
      <formula1>"YES, NO, N / A"</formula1>
    </dataValidation>
    <dataValidation allowBlank="1" showInputMessage="1" showErrorMessage="1" promptTitle="7.4.2.1" prompt="If specified, accelerometers shall be supplied, installed and tested in accordance with API 670." sqref="R7:S7"/>
    <dataValidation type="list" allowBlank="1" showInputMessage="1" showErrorMessage="1" promptTitle="6.10.2.10" prompt="If specified, bearing housings shall have a threaded connection(s) for permanently mounting vibration transducers in accordance with API 670." sqref="R10:S10">
      <formula1>"YES, NO, N / A"</formula1>
    </dataValidation>
    <dataValidation type="list" allowBlank="1" showInputMessage="1" showErrorMessage="1" promptTitle="6.10.2.11" prompt="If specified, a flat surface at least 25 mm (1 in) in diameter shall be supplied for the location of magnetic-based vibration-measuring equipment." sqref="R14:S14">
      <formula1>"YES, NO, N / A"</formula1>
    </dataValidation>
    <dataValidation type="list" allowBlank="1" showInputMessage="1" showErrorMessage="1" promptTitle="7.4.2.2" prompt="If specified for equipment with hydrodynamic bearings, provision shall be made for mounting two radial vibration probes in each bearing housing, two axial position probes at the thrust end etc" sqref="R19:S19">
      <formula1>"YES, NO, N / A"</formula1>
    </dataValidation>
    <dataValidation allowBlank="1" showInputMessage="1" showErrorMessage="1" promptTitle="7.4.2.4" prompt="If specified, monitors with connecting cables to vibration, axial position or temperature detectors shall be supplied and/or installed in accordance with API 670." sqref="E24:S24"/>
    <dataValidation type="list" allowBlank="1" showInputMessage="1" showErrorMessage="1" promptTitle="7.4.2.3" prompt="If specified, hydrodynamic thrust and radial bearings shall be fitted with bearing metal temperature detectors.Etc" sqref="R26:S26">
      <formula1>"YES, NO, N / A"</formula1>
    </dataValidation>
    <dataValidation type="list" allowBlank="1" showInputMessage="1" showErrorMessage="1" promptTitle="9.1.3.6" prompt="Temperature and pressure gauges mounted directly on the gearbox shall be in accordance with ISO 10438 except that the diameter of the gauges shall be 50 mm (2,0 in). Etc" sqref="R32:S32">
      <formula1>"YES, NO, N / A"</formula1>
    </dataValidation>
  </dataValidations>
  <printOptions horizontalCentered="1" verticalCentered="1" gridLinesSet="0"/>
  <pageMargins left="0.74803149606299202" right="0.196850393700787" top="0.31496062992126" bottom="0.39370078740157499" header="0.511811023622047" footer="0.511811023622047"/>
  <pageSetup scale="81" orientation="portrait" cellComments="asDisplayed"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sheetPr codeName="Sheet8">
    <pageSetUpPr fitToPage="1"/>
  </sheetPr>
  <dimension ref="A1:AQ108"/>
  <sheetViews>
    <sheetView showGridLines="0" showZeros="0" topLeftCell="A40" zoomScale="120" zoomScaleNormal="120" workbookViewId="0">
      <selection activeCell="W37" sqref="W37"/>
    </sheetView>
  </sheetViews>
  <sheetFormatPr baseColWidth="10" defaultColWidth="8.85546875" defaultRowHeight="12.75"/>
  <cols>
    <col min="1" max="1" width="2.42578125" style="3" customWidth="1"/>
    <col min="2" max="2" width="3.42578125" style="3" customWidth="1"/>
    <col min="3" max="3" width="1.7109375" style="3" customWidth="1"/>
    <col min="4" max="13" width="2.42578125" style="3" customWidth="1"/>
    <col min="14" max="14" width="3.140625" style="3" customWidth="1"/>
    <col min="15" max="16" width="2.42578125" style="3" customWidth="1"/>
    <col min="17" max="17" width="3.140625" style="3" customWidth="1"/>
    <col min="18" max="34" width="2.42578125" style="3" customWidth="1"/>
    <col min="35" max="35" width="3.7109375" style="3" customWidth="1"/>
    <col min="36" max="38" width="2.42578125" style="3" customWidth="1"/>
    <col min="39" max="39" width="0.85546875" style="3" customWidth="1"/>
    <col min="40" max="40" width="3" style="611" customWidth="1"/>
    <col min="41" max="41" width="8.85546875" style="3"/>
    <col min="42" max="42" width="10.28515625" style="3" customWidth="1"/>
    <col min="43" max="16384" width="8.85546875" style="3"/>
  </cols>
  <sheetData>
    <row r="1" spans="1:43" ht="9" customHeight="1">
      <c r="A1" s="38"/>
      <c r="B1" s="163"/>
      <c r="C1" s="39"/>
      <c r="D1" s="39"/>
      <c r="E1" s="39"/>
      <c r="F1" s="39"/>
      <c r="G1" s="39"/>
      <c r="H1" s="39"/>
      <c r="I1" s="39"/>
      <c r="J1" s="39"/>
      <c r="K1" s="39"/>
      <c r="L1" s="39"/>
      <c r="M1" s="39"/>
      <c r="N1" s="39"/>
      <c r="O1" s="39"/>
      <c r="P1" s="39"/>
      <c r="Q1" s="39"/>
      <c r="R1" s="39"/>
      <c r="S1" s="39"/>
      <c r="T1" s="92"/>
      <c r="U1" s="141"/>
      <c r="V1" s="141"/>
      <c r="W1" s="540"/>
      <c r="X1" s="541"/>
      <c r="Y1" s="541"/>
      <c r="Z1" s="541"/>
      <c r="AA1" s="541"/>
      <c r="AB1" s="541"/>
      <c r="AC1" s="542"/>
      <c r="AD1" s="141"/>
      <c r="AE1" s="141"/>
      <c r="AF1" s="541"/>
      <c r="AG1" s="541"/>
      <c r="AH1" s="541"/>
      <c r="AI1" s="541"/>
      <c r="AJ1" s="541"/>
      <c r="AK1" s="541"/>
      <c r="AL1" s="543"/>
      <c r="AM1" s="41"/>
      <c r="AN1" s="544"/>
    </row>
    <row r="2" spans="1:43" ht="13.35" customHeight="1">
      <c r="A2" s="545"/>
      <c r="B2" s="546"/>
      <c r="C2" s="42"/>
      <c r="D2" s="42"/>
      <c r="E2" s="96" t="s">
        <v>13</v>
      </c>
      <c r="F2" s="42"/>
      <c r="G2" s="42"/>
      <c r="H2" s="42"/>
      <c r="I2" s="42"/>
      <c r="J2" s="42"/>
      <c r="K2" s="42"/>
      <c r="L2" s="42"/>
      <c r="M2" s="42"/>
      <c r="N2" s="42"/>
      <c r="O2" s="42"/>
      <c r="P2" s="42"/>
      <c r="Q2" s="42"/>
      <c r="R2" s="42"/>
      <c r="S2" s="42"/>
      <c r="T2" s="97"/>
      <c r="U2" s="142"/>
      <c r="V2" s="142"/>
      <c r="W2" s="547"/>
      <c r="X2" s="547"/>
      <c r="Y2" s="97"/>
      <c r="Z2" s="97"/>
      <c r="AA2" s="548"/>
      <c r="AB2" s="548"/>
      <c r="AC2" s="97"/>
      <c r="AD2" s="548"/>
      <c r="AE2" s="548"/>
      <c r="AF2" s="548"/>
      <c r="AG2" s="548"/>
      <c r="AH2" s="548"/>
      <c r="AI2" s="548"/>
      <c r="AJ2" s="548"/>
      <c r="AK2" s="548"/>
      <c r="AL2" s="548"/>
      <c r="AM2" s="99"/>
      <c r="AN2" s="549"/>
    </row>
    <row r="3" spans="1:43" ht="9" customHeight="1">
      <c r="A3" s="545"/>
      <c r="B3" s="546"/>
      <c r="C3" s="44"/>
      <c r="D3" s="44"/>
      <c r="E3" s="44"/>
      <c r="F3" s="44"/>
      <c r="G3" s="44"/>
      <c r="H3" s="44"/>
      <c r="I3" s="44"/>
      <c r="J3" s="44"/>
      <c r="K3" s="44"/>
      <c r="L3" s="44"/>
      <c r="M3" s="44"/>
      <c r="N3" s="44"/>
      <c r="O3" s="44"/>
      <c r="P3" s="44"/>
      <c r="Q3" s="44"/>
      <c r="R3" s="44"/>
      <c r="S3" s="44"/>
      <c r="T3" s="45"/>
      <c r="U3" s="45"/>
      <c r="V3" s="45"/>
      <c r="W3" s="45"/>
      <c r="X3" s="166"/>
      <c r="Y3" s="166"/>
      <c r="Z3" s="166"/>
      <c r="AA3" s="166"/>
      <c r="AB3" s="166"/>
      <c r="AC3" s="166"/>
      <c r="AD3" s="166"/>
      <c r="AE3" s="166"/>
      <c r="AF3" s="166"/>
      <c r="AG3" s="166"/>
      <c r="AH3" s="166"/>
      <c r="AI3" s="166"/>
      <c r="AJ3" s="166"/>
      <c r="AK3" s="166"/>
      <c r="AL3" s="166"/>
      <c r="AM3" s="37"/>
      <c r="AN3" s="550"/>
    </row>
    <row r="4" spans="1:43">
      <c r="A4" s="551">
        <v>1</v>
      </c>
      <c r="B4" s="552" t="s">
        <v>177</v>
      </c>
      <c r="C4" s="1042" t="s">
        <v>70</v>
      </c>
      <c r="D4" s="1057"/>
      <c r="E4" s="1057"/>
      <c r="F4" s="1057"/>
      <c r="G4" s="1057"/>
      <c r="H4" s="1057"/>
      <c r="I4" s="1057"/>
      <c r="J4" s="1057"/>
      <c r="K4" s="1057"/>
      <c r="L4" s="1057"/>
      <c r="M4" s="1057"/>
      <c r="N4" s="1057"/>
      <c r="O4" s="1057"/>
      <c r="P4" s="1057"/>
      <c r="Q4" s="1057"/>
      <c r="R4" s="1057"/>
      <c r="S4" s="1057"/>
      <c r="T4" s="1043"/>
      <c r="U4" s="1137" t="s">
        <v>253</v>
      </c>
      <c r="V4" s="1107"/>
      <c r="W4" s="1107"/>
      <c r="X4" s="1107"/>
      <c r="Y4" s="1107"/>
      <c r="Z4" s="1107"/>
      <c r="AA4" s="1107"/>
      <c r="AB4" s="1107"/>
      <c r="AC4" s="1107"/>
      <c r="AD4" s="1107"/>
      <c r="AE4" s="1107"/>
      <c r="AF4" s="1107"/>
      <c r="AG4" s="1107"/>
      <c r="AH4" s="1107"/>
      <c r="AI4" s="1107"/>
      <c r="AJ4" s="1107"/>
      <c r="AK4" s="1107"/>
      <c r="AL4" s="1107"/>
      <c r="AM4" s="1108"/>
      <c r="AN4" s="553" t="s">
        <v>7</v>
      </c>
      <c r="AP4" s="399"/>
    </row>
    <row r="5" spans="1:43">
      <c r="A5" s="554">
        <f t="shared" ref="A5:A22" si="0">A4+1</f>
        <v>2</v>
      </c>
      <c r="B5" s="505"/>
      <c r="C5" s="533" t="s">
        <v>349</v>
      </c>
      <c r="D5" s="226"/>
      <c r="E5" s="226"/>
      <c r="F5" s="226"/>
      <c r="G5" s="226"/>
      <c r="H5" s="226"/>
      <c r="I5" s="226"/>
      <c r="J5" s="226"/>
      <c r="K5" s="226"/>
      <c r="L5" s="226"/>
      <c r="M5" s="226"/>
      <c r="N5" s="226"/>
      <c r="O5" s="226"/>
      <c r="P5" s="226"/>
      <c r="Q5" s="409"/>
      <c r="R5" s="1104"/>
      <c r="S5" s="1104"/>
      <c r="T5" s="555"/>
      <c r="U5" s="225"/>
      <c r="V5" s="407" t="s">
        <v>475</v>
      </c>
      <c r="W5" s="225"/>
      <c r="X5" s="143"/>
      <c r="Y5" s="143"/>
      <c r="Z5" s="143"/>
      <c r="AA5" s="143"/>
      <c r="AB5" s="143"/>
      <c r="AC5" s="143"/>
      <c r="AD5" s="143"/>
      <c r="AE5" s="143"/>
      <c r="AF5" s="225"/>
      <c r="AG5" s="227"/>
      <c r="AH5" s="225"/>
      <c r="AI5" s="418"/>
      <c r="AJ5" s="418"/>
      <c r="AK5" s="1138"/>
      <c r="AL5" s="1138"/>
      <c r="AM5" s="15"/>
      <c r="AN5" s="549"/>
      <c r="AP5" s="390"/>
      <c r="AQ5" s="133"/>
    </row>
    <row r="6" spans="1:43">
      <c r="A6" s="554">
        <f t="shared" si="0"/>
        <v>3</v>
      </c>
      <c r="B6" s="556"/>
      <c r="C6" s="533" t="s">
        <v>350</v>
      </c>
      <c r="D6" s="232"/>
      <c r="E6" s="226"/>
      <c r="F6" s="226"/>
      <c r="G6" s="226"/>
      <c r="H6" s="226"/>
      <c r="I6" s="226"/>
      <c r="J6" s="226"/>
      <c r="K6" s="226"/>
      <c r="L6" s="226"/>
      <c r="M6" s="226"/>
      <c r="N6" s="226"/>
      <c r="O6" s="226"/>
      <c r="P6" s="226"/>
      <c r="Q6" s="410"/>
      <c r="R6" s="1104"/>
      <c r="S6" s="1104"/>
      <c r="T6" s="557"/>
      <c r="U6" s="558"/>
      <c r="V6" s="407" t="s">
        <v>254</v>
      </c>
      <c r="W6" s="558"/>
      <c r="X6" s="558"/>
      <c r="Y6" s="559"/>
      <c r="Z6" s="559"/>
      <c r="AA6" s="559"/>
      <c r="AB6" s="559"/>
      <c r="AC6" s="559"/>
      <c r="AD6" s="559"/>
      <c r="AE6" s="559"/>
      <c r="AF6" s="225"/>
      <c r="AG6" s="227"/>
      <c r="AH6" s="225"/>
      <c r="AI6" s="396"/>
      <c r="AJ6" s="396"/>
      <c r="AK6" s="1139"/>
      <c r="AL6" s="1139"/>
      <c r="AM6" s="15"/>
      <c r="AN6" s="560"/>
      <c r="AP6" s="390"/>
      <c r="AQ6" s="133"/>
    </row>
    <row r="7" spans="1:43">
      <c r="A7" s="554">
        <f t="shared" si="0"/>
        <v>4</v>
      </c>
      <c r="B7" s="556"/>
      <c r="C7" s="533" t="s">
        <v>351</v>
      </c>
      <c r="D7" s="232"/>
      <c r="E7" s="226"/>
      <c r="F7" s="226"/>
      <c r="G7" s="226"/>
      <c r="H7" s="226"/>
      <c r="I7" s="967"/>
      <c r="J7" s="967"/>
      <c r="K7" s="967"/>
      <c r="L7" s="967"/>
      <c r="M7" s="967"/>
      <c r="N7" s="967"/>
      <c r="O7" s="967"/>
      <c r="P7" s="967"/>
      <c r="Q7" s="967"/>
      <c r="R7" s="967"/>
      <c r="S7" s="967"/>
      <c r="T7" s="561"/>
      <c r="U7" s="225"/>
      <c r="V7" s="225" t="s">
        <v>255</v>
      </c>
      <c r="W7" s="225"/>
      <c r="X7" s="143"/>
      <c r="Y7" s="143"/>
      <c r="Z7" s="143"/>
      <c r="AA7" s="143"/>
      <c r="AB7" s="143"/>
      <c r="AC7" s="143"/>
      <c r="AD7" s="143"/>
      <c r="AE7" s="409"/>
      <c r="AF7" s="225"/>
      <c r="AG7" s="227"/>
      <c r="AH7" s="225"/>
      <c r="AI7" s="396"/>
      <c r="AJ7" s="396"/>
      <c r="AK7" s="1104"/>
      <c r="AL7" s="1104"/>
      <c r="AM7" s="15"/>
      <c r="AN7" s="560"/>
      <c r="AP7" s="390"/>
      <c r="AQ7" s="133"/>
    </row>
    <row r="8" spans="1:43" ht="13.35" customHeight="1">
      <c r="A8" s="554">
        <f t="shared" si="0"/>
        <v>5</v>
      </c>
      <c r="B8" s="556"/>
      <c r="C8" s="228"/>
      <c r="D8" s="232"/>
      <c r="E8" s="226"/>
      <c r="F8" s="226"/>
      <c r="G8" s="226"/>
      <c r="H8" s="226"/>
      <c r="I8" s="226"/>
      <c r="J8" s="226"/>
      <c r="K8" s="226"/>
      <c r="L8" s="226"/>
      <c r="M8" s="413"/>
      <c r="N8" s="413"/>
      <c r="O8" s="413"/>
      <c r="P8" s="413"/>
      <c r="Q8" s="409"/>
      <c r="R8" s="409"/>
      <c r="S8" s="409"/>
      <c r="T8" s="561"/>
      <c r="U8" s="12"/>
      <c r="V8" s="407" t="s">
        <v>540</v>
      </c>
      <c r="W8" s="385"/>
      <c r="X8" s="143"/>
      <c r="Y8" s="143"/>
      <c r="Z8" s="143"/>
      <c r="AA8" s="143"/>
      <c r="AB8" s="143"/>
      <c r="AC8" s="143"/>
      <c r="AD8" s="143"/>
      <c r="AE8" s="409"/>
      <c r="AF8" s="225"/>
      <c r="AG8" s="399"/>
      <c r="AH8" s="225"/>
      <c r="AI8" s="396"/>
      <c r="AJ8" s="396"/>
      <c r="AK8" s="1106"/>
      <c r="AL8" s="1106"/>
      <c r="AM8" s="15"/>
      <c r="AN8" s="560"/>
      <c r="AP8" s="390"/>
    </row>
    <row r="9" spans="1:43">
      <c r="A9" s="554">
        <f t="shared" si="0"/>
        <v>6</v>
      </c>
      <c r="B9" s="556"/>
      <c r="C9" s="429" t="s">
        <v>352</v>
      </c>
      <c r="D9" s="225"/>
      <c r="E9" s="562"/>
      <c r="F9" s="226"/>
      <c r="G9" s="226"/>
      <c r="H9" s="226"/>
      <c r="I9" s="226"/>
      <c r="J9" s="226"/>
      <c r="K9" s="226"/>
      <c r="L9" s="563"/>
      <c r="M9" s="1092"/>
      <c r="N9" s="1092"/>
      <c r="O9" s="1092"/>
      <c r="P9" s="1092"/>
      <c r="Q9" s="1092"/>
      <c r="R9" s="1092"/>
      <c r="S9" s="1092"/>
      <c r="T9" s="561"/>
      <c r="U9" s="115"/>
      <c r="V9" s="407" t="s">
        <v>229</v>
      </c>
      <c r="W9" s="408"/>
      <c r="X9" s="408"/>
      <c r="Y9" s="564"/>
      <c r="Z9" s="410"/>
      <c r="AA9" s="410"/>
      <c r="AB9" s="410"/>
      <c r="AC9" s="565"/>
      <c r="AD9" s="565"/>
      <c r="AE9" s="565"/>
      <c r="AF9" s="410"/>
      <c r="AG9" s="412" t="s">
        <v>230</v>
      </c>
      <c r="AH9" s="227"/>
      <c r="AI9" s="566"/>
      <c r="AJ9" s="417"/>
      <c r="AK9" s="1106"/>
      <c r="AL9" s="1106"/>
      <c r="AM9" s="27"/>
      <c r="AN9" s="560"/>
      <c r="AP9" s="390"/>
    </row>
    <row r="10" spans="1:43">
      <c r="A10" s="554">
        <f t="shared" si="0"/>
        <v>7</v>
      </c>
      <c r="B10" s="556"/>
      <c r="C10" s="533" t="s">
        <v>353</v>
      </c>
      <c r="D10" s="232"/>
      <c r="E10" s="567"/>
      <c r="F10" s="225"/>
      <c r="G10" s="225"/>
      <c r="H10" s="225"/>
      <c r="I10" s="225"/>
      <c r="J10" s="225"/>
      <c r="K10" s="225"/>
      <c r="L10" s="1070"/>
      <c r="M10" s="1070"/>
      <c r="N10" s="1070"/>
      <c r="O10" s="1070"/>
      <c r="P10" s="1070"/>
      <c r="Q10" s="1070"/>
      <c r="R10" s="1070"/>
      <c r="S10" s="1070"/>
      <c r="T10" s="233"/>
      <c r="U10" s="226"/>
      <c r="V10" s="409"/>
      <c r="W10" s="143"/>
      <c r="X10" s="410"/>
      <c r="Y10" s="410"/>
      <c r="Z10" s="410"/>
      <c r="AA10" s="410"/>
      <c r="AB10" s="225"/>
      <c r="AC10" s="225"/>
      <c r="AD10" s="225" t="s">
        <v>445</v>
      </c>
      <c r="AE10" s="225"/>
      <c r="AF10" s="225"/>
      <c r="AG10" s="412" t="s">
        <v>231</v>
      </c>
      <c r="AH10" s="225"/>
      <c r="AI10" s="396"/>
      <c r="AJ10" s="396"/>
      <c r="AK10" s="1104"/>
      <c r="AL10" s="1104"/>
      <c r="AM10" s="15"/>
      <c r="AN10" s="560"/>
      <c r="AP10" s="390"/>
    </row>
    <row r="11" spans="1:43">
      <c r="A11" s="554">
        <f t="shared" si="0"/>
        <v>8</v>
      </c>
      <c r="B11" s="556"/>
      <c r="C11" s="533" t="s">
        <v>354</v>
      </c>
      <c r="D11" s="225"/>
      <c r="E11" s="225"/>
      <c r="F11" s="226"/>
      <c r="G11" s="226"/>
      <c r="H11" s="226"/>
      <c r="I11" s="226"/>
      <c r="J11" s="226"/>
      <c r="K11" s="226"/>
      <c r="L11" s="1070"/>
      <c r="M11" s="1070"/>
      <c r="N11" s="1070"/>
      <c r="O11" s="1070"/>
      <c r="P11" s="1070"/>
      <c r="Q11" s="1070"/>
      <c r="R11" s="1070"/>
      <c r="S11" s="1070"/>
      <c r="T11" s="561"/>
      <c r="U11" s="28"/>
      <c r="V11" s="409"/>
      <c r="W11" s="143"/>
      <c r="X11" s="143"/>
      <c r="Y11" s="143"/>
      <c r="Z11" s="143"/>
      <c r="AA11" s="569"/>
      <c r="AB11" s="225"/>
      <c r="AC11" s="225"/>
      <c r="AD11" s="225"/>
      <c r="AE11" s="225"/>
      <c r="AF11" s="225"/>
      <c r="AG11" s="412" t="s">
        <v>232</v>
      </c>
      <c r="AH11" s="570"/>
      <c r="AI11" s="396"/>
      <c r="AJ11" s="396"/>
      <c r="AK11" s="1104"/>
      <c r="AL11" s="1104"/>
      <c r="AM11" s="15"/>
      <c r="AN11" s="560"/>
      <c r="AP11" s="390"/>
    </row>
    <row r="12" spans="1:43">
      <c r="A12" s="554">
        <f t="shared" si="0"/>
        <v>9</v>
      </c>
      <c r="B12" s="556"/>
      <c r="C12" s="533" t="s">
        <v>355</v>
      </c>
      <c r="D12" s="568"/>
      <c r="E12" s="568"/>
      <c r="F12" s="568"/>
      <c r="G12" s="568"/>
      <c r="H12" s="568"/>
      <c r="I12" s="568"/>
      <c r="J12" s="568"/>
      <c r="K12" s="568"/>
      <c r="L12" s="1070"/>
      <c r="M12" s="1070"/>
      <c r="N12" s="1070"/>
      <c r="O12" s="1070"/>
      <c r="P12" s="1070"/>
      <c r="Q12" s="1070"/>
      <c r="R12" s="1070"/>
      <c r="S12" s="1070"/>
      <c r="T12" s="561"/>
      <c r="U12" s="12"/>
      <c r="V12" s="409"/>
      <c r="W12" s="143"/>
      <c r="X12" s="143"/>
      <c r="Y12" s="143"/>
      <c r="Z12" s="143"/>
      <c r="AA12" s="143"/>
      <c r="AB12" s="225"/>
      <c r="AC12" s="225"/>
      <c r="AD12" s="225"/>
      <c r="AE12" s="225"/>
      <c r="AF12" s="225"/>
      <c r="AG12" s="412" t="s">
        <v>191</v>
      </c>
      <c r="AH12" s="570"/>
      <c r="AI12" s="396"/>
      <c r="AJ12" s="396"/>
      <c r="AK12" s="1104"/>
      <c r="AL12" s="1104"/>
      <c r="AM12" s="15"/>
      <c r="AN12" s="560"/>
      <c r="AP12" s="390"/>
    </row>
    <row r="13" spans="1:43">
      <c r="A13" s="554">
        <f t="shared" si="0"/>
        <v>10</v>
      </c>
      <c r="B13" s="556"/>
      <c r="C13" s="571"/>
      <c r="D13" s="232"/>
      <c r="E13" s="226"/>
      <c r="F13" s="226"/>
      <c r="G13" s="226"/>
      <c r="H13" s="226"/>
      <c r="I13" s="226"/>
      <c r="J13" s="226"/>
      <c r="K13" s="226"/>
      <c r="L13" s="226"/>
      <c r="M13" s="413"/>
      <c r="N13" s="413"/>
      <c r="O13" s="413"/>
      <c r="P13" s="413"/>
      <c r="Q13" s="413"/>
      <c r="R13" s="413"/>
      <c r="S13" s="409"/>
      <c r="T13" s="99"/>
      <c r="U13" s="114"/>
      <c r="V13" s="407" t="s">
        <v>256</v>
      </c>
      <c r="W13" s="143"/>
      <c r="X13" s="410"/>
      <c r="Y13" s="410"/>
      <c r="Z13" s="410"/>
      <c r="AA13" s="410"/>
      <c r="AB13" s="225"/>
      <c r="AC13" s="225"/>
      <c r="AD13" s="225"/>
      <c r="AE13" s="225"/>
      <c r="AF13" s="225"/>
      <c r="AG13" s="572"/>
      <c r="AH13" s="570"/>
      <c r="AI13" s="396"/>
      <c r="AJ13" s="396"/>
      <c r="AK13" s="1106"/>
      <c r="AL13" s="1106"/>
      <c r="AM13" s="15"/>
      <c r="AN13" s="560"/>
      <c r="AP13" s="390"/>
    </row>
    <row r="14" spans="1:43">
      <c r="A14" s="554"/>
      <c r="B14" s="556"/>
      <c r="C14" s="429" t="s">
        <v>395</v>
      </c>
      <c r="D14" s="232"/>
      <c r="E14" s="562"/>
      <c r="F14" s="226"/>
      <c r="G14" s="226"/>
      <c r="H14" s="226"/>
      <c r="I14" s="226"/>
      <c r="J14" s="226"/>
      <c r="K14" s="563"/>
      <c r="L14" s="563"/>
      <c r="M14" s="1140"/>
      <c r="N14" s="1140"/>
      <c r="O14" s="1140"/>
      <c r="P14" s="1140"/>
      <c r="Q14" s="1140"/>
      <c r="R14" s="1140"/>
      <c r="S14" s="1140"/>
      <c r="T14" s="99"/>
      <c r="U14" s="114"/>
      <c r="V14" s="407"/>
      <c r="W14" s="143" t="s">
        <v>449</v>
      </c>
      <c r="X14" s="410"/>
      <c r="Y14" s="410"/>
      <c r="Z14" s="410" t="s">
        <v>450</v>
      </c>
      <c r="AA14" s="410"/>
      <c r="AB14" s="225"/>
      <c r="AC14" s="225"/>
      <c r="AD14" s="225"/>
      <c r="AE14" s="225"/>
      <c r="AF14" s="225"/>
      <c r="AG14" s="572"/>
      <c r="AH14" s="570"/>
      <c r="AI14" s="396"/>
      <c r="AJ14" s="396"/>
      <c r="AK14" s="777"/>
      <c r="AL14" s="777"/>
      <c r="AM14" s="15"/>
      <c r="AN14" s="560"/>
      <c r="AP14" s="390"/>
    </row>
    <row r="15" spans="1:43">
      <c r="A15" s="554">
        <f>A13+1</f>
        <v>11</v>
      </c>
      <c r="B15" s="556"/>
      <c r="C15" s="533" t="s">
        <v>356</v>
      </c>
      <c r="D15" s="232"/>
      <c r="E15" s="562"/>
      <c r="F15" s="409"/>
      <c r="G15" s="409"/>
      <c r="H15" s="409"/>
      <c r="I15" s="409"/>
      <c r="J15" s="409"/>
      <c r="K15" s="573"/>
      <c r="L15" s="573"/>
      <c r="M15" s="635"/>
      <c r="N15" s="1102"/>
      <c r="O15" s="1102"/>
      <c r="P15" s="1102"/>
      <c r="Q15" s="1102"/>
      <c r="R15" s="1102"/>
      <c r="S15" s="1102"/>
      <c r="T15" s="561"/>
      <c r="U15" s="114"/>
      <c r="V15" s="407" t="s">
        <v>485</v>
      </c>
      <c r="W15" s="143"/>
      <c r="X15" s="143"/>
      <c r="Y15" s="143"/>
      <c r="Z15" s="143"/>
      <c r="AA15" s="143"/>
      <c r="AB15" s="225"/>
      <c r="AC15" s="225"/>
      <c r="AD15" s="225"/>
      <c r="AE15" s="225"/>
      <c r="AF15" s="225"/>
      <c r="AG15" s="572"/>
      <c r="AH15" s="570"/>
      <c r="AI15" s="396"/>
      <c r="AJ15" s="396"/>
      <c r="AK15" s="396"/>
      <c r="AL15" s="396"/>
      <c r="AM15" s="15"/>
      <c r="AN15" s="560"/>
      <c r="AP15" s="390"/>
    </row>
    <row r="16" spans="1:43">
      <c r="A16" s="554">
        <f t="shared" si="0"/>
        <v>12</v>
      </c>
      <c r="B16" s="556"/>
      <c r="C16" s="533" t="s">
        <v>357</v>
      </c>
      <c r="D16" s="232"/>
      <c r="E16" s="567"/>
      <c r="F16" s="226"/>
      <c r="G16" s="226"/>
      <c r="H16" s="226"/>
      <c r="I16" s="226"/>
      <c r="J16" s="226"/>
      <c r="K16" s="226"/>
      <c r="L16" s="563"/>
      <c r="M16" s="612"/>
      <c r="N16" s="1102"/>
      <c r="O16" s="1102"/>
      <c r="P16" s="1102"/>
      <c r="Q16" s="1102"/>
      <c r="R16" s="1102"/>
      <c r="S16" s="1102"/>
      <c r="T16" s="361"/>
      <c r="U16" s="574"/>
      <c r="V16" s="143"/>
      <c r="W16" s="143"/>
      <c r="X16" s="143"/>
      <c r="Y16" s="143"/>
      <c r="Z16" s="143" t="s">
        <v>451</v>
      </c>
      <c r="AA16" s="143"/>
      <c r="AB16" s="225"/>
      <c r="AC16" s="225"/>
      <c r="AD16" s="225"/>
      <c r="AE16" s="412" t="s">
        <v>233</v>
      </c>
      <c r="AF16" s="225"/>
      <c r="AG16" s="575"/>
      <c r="AH16" s="575"/>
      <c r="AI16" s="576"/>
      <c r="AJ16" s="577"/>
      <c r="AK16" s="1018"/>
      <c r="AL16" s="1018"/>
      <c r="AM16" s="15"/>
      <c r="AN16" s="560"/>
      <c r="AP16" s="390"/>
    </row>
    <row r="17" spans="1:43">
      <c r="A17" s="554">
        <f t="shared" si="0"/>
        <v>13</v>
      </c>
      <c r="B17" s="556"/>
      <c r="C17" s="533" t="s">
        <v>355</v>
      </c>
      <c r="D17" s="226"/>
      <c r="E17" s="562"/>
      <c r="F17" s="226"/>
      <c r="G17" s="226"/>
      <c r="H17" s="226"/>
      <c r="I17" s="226"/>
      <c r="J17" s="226"/>
      <c r="K17" s="573"/>
      <c r="L17" s="563"/>
      <c r="M17" s="414"/>
      <c r="N17" s="1102"/>
      <c r="O17" s="1102"/>
      <c r="P17" s="1102"/>
      <c r="Q17" s="1102"/>
      <c r="R17" s="1102"/>
      <c r="S17" s="1102"/>
      <c r="T17" s="561"/>
      <c r="U17" s="578"/>
      <c r="V17" s="225"/>
      <c r="W17" s="143"/>
      <c r="X17" s="143"/>
      <c r="Y17" s="143"/>
      <c r="Z17" s="143"/>
      <c r="AA17" s="143"/>
      <c r="AB17" s="225"/>
      <c r="AC17" s="225"/>
      <c r="AD17" s="225"/>
      <c r="AE17" s="412" t="s">
        <v>234</v>
      </c>
      <c r="AF17" s="225"/>
      <c r="AG17" s="572"/>
      <c r="AH17" s="570"/>
      <c r="AI17" s="396"/>
      <c r="AJ17" s="396"/>
      <c r="AK17" s="1018"/>
      <c r="AL17" s="1018"/>
      <c r="AM17" s="15"/>
      <c r="AN17" s="560"/>
      <c r="AP17" s="390"/>
    </row>
    <row r="18" spans="1:43">
      <c r="A18" s="554">
        <f t="shared" si="0"/>
        <v>14</v>
      </c>
      <c r="B18" s="556"/>
      <c r="C18" s="533" t="s">
        <v>533</v>
      </c>
      <c r="D18" s="226"/>
      <c r="E18" s="562"/>
      <c r="F18" s="409"/>
      <c r="G18" s="409"/>
      <c r="H18" s="409"/>
      <c r="I18" s="409"/>
      <c r="J18" s="409"/>
      <c r="K18" s="573"/>
      <c r="L18" s="563"/>
      <c r="M18" s="414"/>
      <c r="N18" s="1102"/>
      <c r="O18" s="1102"/>
      <c r="P18" s="1102"/>
      <c r="Q18" s="1102"/>
      <c r="R18" s="1102"/>
      <c r="S18" s="1102"/>
      <c r="T18" s="561"/>
      <c r="U18" s="579"/>
      <c r="V18" s="143"/>
      <c r="W18" s="143"/>
      <c r="X18" s="143"/>
      <c r="Y18" s="143"/>
      <c r="Z18" s="143"/>
      <c r="AA18" s="143"/>
      <c r="AB18" s="225"/>
      <c r="AC18" s="225"/>
      <c r="AD18" s="225"/>
      <c r="AE18" s="412" t="s">
        <v>235</v>
      </c>
      <c r="AF18" s="225"/>
      <c r="AG18" s="572"/>
      <c r="AH18" s="570"/>
      <c r="AI18" s="396"/>
      <c r="AJ18" s="396"/>
      <c r="AK18" s="913"/>
      <c r="AL18" s="913"/>
      <c r="AM18" s="15"/>
      <c r="AN18" s="560"/>
      <c r="AP18" s="390"/>
    </row>
    <row r="19" spans="1:43">
      <c r="A19" s="554">
        <f t="shared" si="0"/>
        <v>15</v>
      </c>
      <c r="B19" s="556"/>
      <c r="C19" s="228"/>
      <c r="D19" s="562"/>
      <c r="E19" s="410"/>
      <c r="F19" s="410"/>
      <c r="G19" s="580"/>
      <c r="H19" s="580"/>
      <c r="I19" s="580"/>
      <c r="J19" s="225"/>
      <c r="K19" s="225"/>
      <c r="L19" s="581"/>
      <c r="M19" s="1060"/>
      <c r="N19" s="1060"/>
      <c r="O19" s="1060"/>
      <c r="P19" s="1060"/>
      <c r="Q19" s="1060"/>
      <c r="R19" s="1060"/>
      <c r="S19" s="1060"/>
      <c r="T19" s="361"/>
      <c r="U19" s="579"/>
      <c r="V19" s="143"/>
      <c r="W19" s="143"/>
      <c r="X19" s="143"/>
      <c r="Y19" s="143"/>
      <c r="Z19" s="143"/>
      <c r="AA19" s="143"/>
      <c r="AB19" s="225"/>
      <c r="AC19" s="225"/>
      <c r="AD19" s="225"/>
      <c r="AE19" s="412" t="s">
        <v>236</v>
      </c>
      <c r="AF19" s="225"/>
      <c r="AG19" s="572"/>
      <c r="AH19" s="570"/>
      <c r="AI19" s="396"/>
      <c r="AJ19" s="396"/>
      <c r="AK19" s="913"/>
      <c r="AL19" s="913"/>
      <c r="AM19" s="15"/>
      <c r="AN19" s="560"/>
      <c r="AP19" s="390"/>
    </row>
    <row r="20" spans="1:43">
      <c r="A20" s="554">
        <f t="shared" si="0"/>
        <v>16</v>
      </c>
      <c r="B20" s="556"/>
      <c r="C20" s="429" t="s">
        <v>503</v>
      </c>
      <c r="D20" s="562"/>
      <c r="E20" s="410"/>
      <c r="F20" s="410"/>
      <c r="G20" s="410"/>
      <c r="H20" s="410"/>
      <c r="I20" s="410"/>
      <c r="J20" s="410"/>
      <c r="K20" s="225"/>
      <c r="L20" s="563"/>
      <c r="M20" s="396"/>
      <c r="N20" s="396"/>
      <c r="O20" s="396"/>
      <c r="P20" s="1075"/>
      <c r="Q20" s="1075"/>
      <c r="R20" s="1075"/>
      <c r="S20" s="1075"/>
      <c r="T20" s="561"/>
      <c r="U20" s="226"/>
      <c r="V20" s="407" t="s">
        <v>237</v>
      </c>
      <c r="W20" s="143"/>
      <c r="X20" s="143"/>
      <c r="Y20" s="143"/>
      <c r="Z20" s="143"/>
      <c r="AA20" s="143"/>
      <c r="AB20" s="225"/>
      <c r="AC20" s="225"/>
      <c r="AD20" s="225"/>
      <c r="AE20" s="225"/>
      <c r="AF20" s="225"/>
      <c r="AG20" s="575"/>
      <c r="AH20" s="575"/>
      <c r="AI20" s="577"/>
      <c r="AJ20" s="577"/>
      <c r="AK20" s="577"/>
      <c r="AL20" s="12"/>
      <c r="AM20" s="15"/>
      <c r="AN20" s="560"/>
      <c r="AP20" s="390"/>
    </row>
    <row r="21" spans="1:43">
      <c r="A21" s="554">
        <f t="shared" si="0"/>
        <v>17</v>
      </c>
      <c r="B21" s="556"/>
      <c r="C21" s="533" t="s">
        <v>358</v>
      </c>
      <c r="D21" s="562"/>
      <c r="E21" s="410"/>
      <c r="F21" s="410"/>
      <c r="G21" s="410"/>
      <c r="H21" s="580"/>
      <c r="I21" s="580"/>
      <c r="J21" s="580"/>
      <c r="K21" s="580"/>
      <c r="L21" s="581"/>
      <c r="M21" s="458"/>
      <c r="N21" s="458"/>
      <c r="O21" s="458"/>
      <c r="R21" s="1104"/>
      <c r="S21" s="1104"/>
      <c r="T21" s="561"/>
      <c r="U21" s="136"/>
      <c r="V21" s="225"/>
      <c r="W21" s="143"/>
      <c r="X21" s="143"/>
      <c r="Y21" s="143"/>
      <c r="Z21" s="143"/>
      <c r="AA21" s="143"/>
      <c r="AB21" s="225"/>
      <c r="AC21" s="225"/>
      <c r="AD21" s="225"/>
      <c r="AE21" s="412" t="s">
        <v>233</v>
      </c>
      <c r="AF21" s="225"/>
      <c r="AG21" s="575"/>
      <c r="AH21" s="575"/>
      <c r="AI21" s="576"/>
      <c r="AJ21" s="577"/>
      <c r="AK21" s="913"/>
      <c r="AL21" s="913"/>
      <c r="AM21" s="15"/>
      <c r="AN21" s="560"/>
      <c r="AP21" s="390"/>
    </row>
    <row r="22" spans="1:43">
      <c r="A22" s="554">
        <f t="shared" si="0"/>
        <v>18</v>
      </c>
      <c r="B22" s="583"/>
      <c r="C22" s="533" t="s">
        <v>359</v>
      </c>
      <c r="R22" s="1104"/>
      <c r="S22" s="1104"/>
      <c r="T22" s="561"/>
      <c r="U22" s="114"/>
      <c r="V22" s="225"/>
      <c r="W22" s="143"/>
      <c r="X22" s="143"/>
      <c r="Y22" s="143"/>
      <c r="Z22" s="143"/>
      <c r="AA22" s="143"/>
      <c r="AB22" s="225"/>
      <c r="AC22" s="225"/>
      <c r="AD22" s="225"/>
      <c r="AE22" s="412" t="s">
        <v>234</v>
      </c>
      <c r="AF22" s="225"/>
      <c r="AG22" s="572"/>
      <c r="AH22" s="570"/>
      <c r="AI22" s="396"/>
      <c r="AJ22" s="396"/>
      <c r="AK22" s="913"/>
      <c r="AL22" s="913"/>
      <c r="AM22" s="15"/>
      <c r="AN22" s="584"/>
      <c r="AP22" s="390"/>
    </row>
    <row r="23" spans="1:43" ht="12.75" customHeight="1">
      <c r="A23" s="554"/>
      <c r="B23" s="585"/>
      <c r="C23" s="460"/>
      <c r="D23" s="461"/>
      <c r="E23" s="461"/>
      <c r="F23" s="461"/>
      <c r="G23" s="461"/>
      <c r="H23" s="461"/>
      <c r="I23" s="461"/>
      <c r="J23" s="461"/>
      <c r="K23" s="461"/>
      <c r="L23" s="461"/>
      <c r="M23" s="461"/>
      <c r="N23" s="461"/>
      <c r="O23" s="461"/>
      <c r="P23" s="461"/>
      <c r="Q23" s="461"/>
      <c r="R23" s="461"/>
      <c r="S23" s="461"/>
      <c r="U23" s="114"/>
      <c r="V23" s="225"/>
      <c r="W23" s="225"/>
      <c r="X23" s="143"/>
      <c r="Y23" s="143"/>
      <c r="Z23" s="143"/>
      <c r="AA23" s="143"/>
      <c r="AB23" s="225"/>
      <c r="AC23" s="225"/>
      <c r="AD23" s="225"/>
      <c r="AE23" s="412" t="s">
        <v>235</v>
      </c>
      <c r="AF23" s="225"/>
      <c r="AG23" s="572"/>
      <c r="AH23" s="570"/>
      <c r="AI23" s="396"/>
      <c r="AJ23" s="396"/>
      <c r="AK23" s="913"/>
      <c r="AL23" s="913"/>
      <c r="AM23" s="15"/>
      <c r="AN23" s="586"/>
      <c r="AP23" s="390"/>
    </row>
    <row r="24" spans="1:43">
      <c r="A24" s="554">
        <f>A22+1</f>
        <v>19</v>
      </c>
      <c r="B24" s="556"/>
      <c r="C24" s="429" t="s">
        <v>360</v>
      </c>
      <c r="D24" s="534"/>
      <c r="E24" s="534"/>
      <c r="F24" s="534"/>
      <c r="G24" s="534"/>
      <c r="H24" s="534"/>
      <c r="I24" s="534"/>
      <c r="J24" s="534"/>
      <c r="K24" s="534"/>
      <c r="L24" s="534"/>
      <c r="M24" s="534"/>
      <c r="N24" s="534"/>
      <c r="O24" s="568"/>
      <c r="T24" s="629"/>
      <c r="U24" s="114"/>
      <c r="V24" s="143"/>
      <c r="W24" s="143"/>
      <c r="X24" s="143"/>
      <c r="Y24" s="143"/>
      <c r="Z24" s="143"/>
      <c r="AA24" s="143"/>
      <c r="AB24" s="225"/>
      <c r="AC24" s="225"/>
      <c r="AD24" s="225"/>
      <c r="AE24" s="412" t="s">
        <v>236</v>
      </c>
      <c r="AF24" s="225"/>
      <c r="AG24" s="572"/>
      <c r="AH24" s="570"/>
      <c r="AI24" s="396"/>
      <c r="AJ24" s="396"/>
      <c r="AK24" s="913"/>
      <c r="AL24" s="913"/>
      <c r="AM24" s="15"/>
      <c r="AN24" s="560"/>
      <c r="AP24" s="390"/>
    </row>
    <row r="25" spans="1:43">
      <c r="A25" s="554">
        <f t="shared" ref="A25:A46" si="1">A24+1</f>
        <v>20</v>
      </c>
      <c r="B25" s="556"/>
      <c r="C25" s="533" t="s">
        <v>512</v>
      </c>
      <c r="D25" s="588"/>
      <c r="E25" s="339"/>
      <c r="F25" s="466"/>
      <c r="G25" s="466"/>
      <c r="H25" s="466"/>
      <c r="I25" s="466"/>
      <c r="J25" s="466"/>
      <c r="K25" s="466"/>
      <c r="L25" s="466"/>
      <c r="M25" s="466"/>
      <c r="N25" s="588"/>
      <c r="O25" s="588"/>
      <c r="P25" s="1105"/>
      <c r="Q25" s="1105"/>
      <c r="R25" s="1105"/>
      <c r="S25" s="1105"/>
      <c r="T25" s="561"/>
      <c r="U25" s="114"/>
      <c r="V25" s="407" t="s">
        <v>483</v>
      </c>
      <c r="W25" s="143"/>
      <c r="X25" s="143"/>
      <c r="Y25" s="143"/>
      <c r="Z25" s="143"/>
      <c r="AA25" s="143"/>
      <c r="AB25" s="143"/>
      <c r="AC25" s="143"/>
      <c r="AD25" s="587"/>
      <c r="AE25" s="587"/>
      <c r="AF25" s="587"/>
      <c r="AG25" s="587"/>
      <c r="AH25" s="226"/>
      <c r="AI25" s="396"/>
      <c r="AJ25" s="396"/>
      <c r="AK25" s="1018"/>
      <c r="AL25" s="1018"/>
      <c r="AM25" s="15"/>
      <c r="AN25" s="560"/>
      <c r="AP25" s="390"/>
    </row>
    <row r="26" spans="1:43">
      <c r="A26" s="554">
        <f t="shared" si="1"/>
        <v>21</v>
      </c>
      <c r="B26" s="556"/>
      <c r="C26" s="533" t="s">
        <v>534</v>
      </c>
      <c r="D26" s="568"/>
      <c r="E26" s="489"/>
      <c r="F26" s="568"/>
      <c r="G26" s="568"/>
      <c r="H26" s="568"/>
      <c r="I26" s="568"/>
      <c r="J26" s="590"/>
      <c r="K26" s="590"/>
      <c r="L26" s="590"/>
      <c r="M26" s="590"/>
      <c r="N26" s="590"/>
      <c r="O26" s="634"/>
      <c r="P26" s="634"/>
      <c r="Q26" s="634"/>
      <c r="T26" s="633"/>
      <c r="U26" s="114"/>
      <c r="V26" s="407" t="s">
        <v>478</v>
      </c>
      <c r="W26" s="411"/>
      <c r="X26" s="411"/>
      <c r="Y26" s="411"/>
      <c r="Z26" s="411"/>
      <c r="AA26" s="411"/>
      <c r="AB26" s="411"/>
      <c r="AC26" s="143"/>
      <c r="AD26" s="588"/>
      <c r="AE26" s="587"/>
      <c r="AF26" s="587"/>
      <c r="AG26" s="588"/>
      <c r="AH26" s="225"/>
      <c r="AI26" s="589"/>
      <c r="AJ26" s="589"/>
      <c r="AK26" s="1028"/>
      <c r="AL26" s="1028"/>
      <c r="AM26" s="103"/>
      <c r="AN26" s="560"/>
      <c r="AP26" s="390"/>
      <c r="AQ26" s="133"/>
    </row>
    <row r="27" spans="1:43" s="23" customFormat="1" ht="13.35" customHeight="1">
      <c r="A27" s="554">
        <f t="shared" si="1"/>
        <v>22</v>
      </c>
      <c r="B27" s="556"/>
      <c r="C27" s="3"/>
      <c r="D27" s="776"/>
      <c r="E27" s="3"/>
      <c r="F27" s="3"/>
      <c r="G27" s="3"/>
      <c r="H27" s="3"/>
      <c r="I27" s="3"/>
      <c r="J27" s="3"/>
      <c r="K27" s="3"/>
      <c r="L27" s="3"/>
      <c r="M27" s="3"/>
      <c r="N27" s="3"/>
      <c r="O27" s="3"/>
      <c r="P27" s="3"/>
      <c r="Q27" s="3"/>
      <c r="R27" s="1106"/>
      <c r="S27" s="1106"/>
      <c r="T27" s="561"/>
      <c r="U27" s="114"/>
      <c r="V27" s="411"/>
      <c r="W27" s="411"/>
      <c r="X27" s="411"/>
      <c r="Y27" s="411"/>
      <c r="Z27" s="411"/>
      <c r="AA27" s="411"/>
      <c r="AB27" s="411"/>
      <c r="AC27" s="143"/>
      <c r="AD27" s="588"/>
      <c r="AE27" s="412" t="s">
        <v>17</v>
      </c>
      <c r="AF27" s="587"/>
      <c r="AG27" s="588"/>
      <c r="AH27" s="385"/>
      <c r="AI27" s="1120"/>
      <c r="AJ27" s="1120"/>
      <c r="AK27" s="1120"/>
      <c r="AL27" s="1120"/>
      <c r="AM27" s="160"/>
      <c r="AN27" s="591"/>
      <c r="AP27" s="390"/>
      <c r="AQ27" s="376"/>
    </row>
    <row r="28" spans="1:43">
      <c r="A28" s="554">
        <f t="shared" si="1"/>
        <v>23</v>
      </c>
      <c r="B28" s="556"/>
      <c r="C28" s="533" t="s">
        <v>513</v>
      </c>
      <c r="D28" s="534"/>
      <c r="E28" s="534"/>
      <c r="F28" s="534"/>
      <c r="G28" s="534"/>
      <c r="H28" s="534"/>
      <c r="I28" s="534"/>
      <c r="J28" s="534"/>
      <c r="K28" s="534"/>
      <c r="L28" s="534"/>
      <c r="M28" s="534"/>
      <c r="N28" s="534"/>
      <c r="O28" s="534"/>
      <c r="P28" s="443"/>
      <c r="Q28" s="413"/>
      <c r="R28" s="1106"/>
      <c r="S28" s="1106"/>
      <c r="T28" s="561"/>
      <c r="U28" s="137"/>
      <c r="V28" s="225"/>
      <c r="W28" s="225"/>
      <c r="X28" s="225"/>
      <c r="Y28" s="225"/>
      <c r="Z28" s="225"/>
      <c r="AA28" s="225"/>
      <c r="AB28" s="225"/>
      <c r="AC28" s="225"/>
      <c r="AD28" s="225"/>
      <c r="AE28" s="412" t="s">
        <v>238</v>
      </c>
      <c r="AF28" s="225"/>
      <c r="AG28" s="225"/>
      <c r="AH28" s="225"/>
      <c r="AI28" s="1070"/>
      <c r="AJ28" s="1070"/>
      <c r="AK28" s="1070"/>
      <c r="AL28" s="1070"/>
      <c r="AM28" s="103"/>
      <c r="AN28" s="560"/>
      <c r="AP28" s="390"/>
      <c r="AQ28" s="376"/>
    </row>
    <row r="29" spans="1:43">
      <c r="A29" s="554">
        <f t="shared" si="1"/>
        <v>24</v>
      </c>
      <c r="B29" s="556"/>
      <c r="C29" s="429" t="s">
        <v>361</v>
      </c>
      <c r="D29" s="534"/>
      <c r="E29" s="339"/>
      <c r="F29" s="409"/>
      <c r="G29" s="409"/>
      <c r="H29" s="588"/>
      <c r="I29" s="409"/>
      <c r="J29" s="409"/>
      <c r="K29" s="409"/>
      <c r="L29" s="588"/>
      <c r="M29" s="534"/>
      <c r="N29" s="575"/>
      <c r="O29" s="534"/>
      <c r="P29" s="458"/>
      <c r="Q29" s="458"/>
      <c r="R29" s="458"/>
      <c r="S29" s="458"/>
      <c r="T29" s="561"/>
      <c r="U29" s="228"/>
      <c r="V29" s="412" t="s">
        <v>484</v>
      </c>
      <c r="W29" s="238"/>
      <c r="X29" s="412"/>
      <c r="Y29" s="412"/>
      <c r="Z29" s="412"/>
      <c r="AA29" s="412"/>
      <c r="AB29" s="412"/>
      <c r="AC29" s="412"/>
      <c r="AD29" s="412"/>
      <c r="AE29" s="412"/>
      <c r="AF29" s="412"/>
      <c r="AG29" s="413"/>
      <c r="AH29" s="413"/>
      <c r="AI29" s="413"/>
      <c r="AJ29" s="413"/>
      <c r="AK29" s="1018"/>
      <c r="AL29" s="1018"/>
      <c r="AM29" s="103"/>
      <c r="AN29" s="560"/>
      <c r="AP29" s="390"/>
      <c r="AQ29" s="376"/>
    </row>
    <row r="30" spans="1:43">
      <c r="A30" s="554">
        <f t="shared" si="1"/>
        <v>25</v>
      </c>
      <c r="B30" s="556"/>
      <c r="C30" s="424" t="s">
        <v>362</v>
      </c>
      <c r="D30" s="534"/>
      <c r="E30" s="534"/>
      <c r="F30" s="409"/>
      <c r="G30" s="409"/>
      <c r="H30" s="409"/>
      <c r="I30" s="409"/>
      <c r="J30" s="409"/>
      <c r="K30" s="409"/>
      <c r="L30" s="409"/>
      <c r="M30" s="409"/>
      <c r="N30" s="575"/>
      <c r="O30" s="534"/>
      <c r="P30" s="458"/>
      <c r="Q30" s="458"/>
      <c r="R30" s="1104"/>
      <c r="S30" s="1104"/>
      <c r="T30" s="561"/>
      <c r="U30" s="441"/>
      <c r="W30" s="518" t="s">
        <v>390</v>
      </c>
      <c r="AM30" s="103"/>
      <c r="AN30" s="560"/>
      <c r="AP30" s="424"/>
    </row>
    <row r="31" spans="1:43" ht="13.35" customHeight="1">
      <c r="A31" s="554">
        <f t="shared" si="1"/>
        <v>26</v>
      </c>
      <c r="B31" s="556"/>
      <c r="C31" s="424" t="s">
        <v>363</v>
      </c>
      <c r="D31" s="568"/>
      <c r="E31" s="568"/>
      <c r="F31" s="568"/>
      <c r="G31" s="568"/>
      <c r="H31" s="568"/>
      <c r="I31" s="568"/>
      <c r="J31" s="568"/>
      <c r="K31" s="568"/>
      <c r="L31" s="239"/>
      <c r="M31" s="239"/>
      <c r="N31" s="239"/>
      <c r="O31" s="239"/>
      <c r="P31" s="239"/>
      <c r="Q31" s="568"/>
      <c r="R31" s="1104"/>
      <c r="S31" s="1104"/>
      <c r="T31" s="561"/>
      <c r="U31" s="228"/>
      <c r="W31" s="998"/>
      <c r="X31" s="998"/>
      <c r="Y31" s="998"/>
      <c r="Z31" s="998"/>
      <c r="AA31" s="998"/>
      <c r="AB31" s="998"/>
      <c r="AC31" s="998"/>
      <c r="AD31" s="998"/>
      <c r="AE31" s="998"/>
      <c r="AF31" s="998"/>
      <c r="AG31" s="998"/>
      <c r="AH31" s="998"/>
      <c r="AI31" s="998"/>
      <c r="AJ31" s="998"/>
      <c r="AK31" s="998"/>
      <c r="AL31" s="998"/>
      <c r="AM31" s="103"/>
      <c r="AN31" s="560"/>
    </row>
    <row r="32" spans="1:43">
      <c r="A32" s="554">
        <f t="shared" si="1"/>
        <v>27</v>
      </c>
      <c r="B32" s="556"/>
      <c r="C32" s="593"/>
      <c r="D32" s="594"/>
      <c r="E32" s="594"/>
      <c r="F32" s="594"/>
      <c r="G32" s="594"/>
      <c r="H32" s="594"/>
      <c r="I32" s="594"/>
      <c r="J32" s="595" t="s">
        <v>71</v>
      </c>
      <c r="K32" s="593"/>
      <c r="L32" s="594"/>
      <c r="M32" s="596" t="s">
        <v>588</v>
      </c>
      <c r="N32" s="593"/>
      <c r="O32" s="594"/>
      <c r="P32" s="594"/>
      <c r="Q32" s="594"/>
      <c r="R32" s="594"/>
      <c r="S32" s="594"/>
      <c r="T32" s="234"/>
      <c r="U32" s="228"/>
      <c r="V32" s="776" t="s">
        <v>528</v>
      </c>
      <c r="AK32" s="1018"/>
      <c r="AL32" s="1018"/>
      <c r="AM32" s="116"/>
      <c r="AN32" s="584"/>
    </row>
    <row r="33" spans="1:40" ht="3" customHeight="1">
      <c r="A33" s="554"/>
      <c r="B33" s="556"/>
      <c r="C33" s="587"/>
      <c r="D33" s="410"/>
      <c r="E33" s="409"/>
      <c r="F33" s="410"/>
      <c r="G33" s="410"/>
      <c r="H33" s="410"/>
      <c r="I33" s="410"/>
      <c r="J33" s="410"/>
      <c r="K33" s="410"/>
      <c r="L33" s="410"/>
      <c r="M33" s="410"/>
      <c r="N33" s="410"/>
      <c r="O33" s="410"/>
      <c r="P33" s="410"/>
      <c r="Q33" s="410"/>
      <c r="R33" s="410"/>
      <c r="S33" s="410"/>
      <c r="T33" s="561"/>
      <c r="U33" s="228"/>
      <c r="AK33" s="112"/>
      <c r="AL33" s="112"/>
      <c r="AM33" s="116"/>
      <c r="AN33" s="586"/>
    </row>
    <row r="34" spans="1:40">
      <c r="A34" s="554">
        <f>A32+1</f>
        <v>28</v>
      </c>
      <c r="B34" s="556"/>
      <c r="C34" s="1115" t="s">
        <v>166</v>
      </c>
      <c r="D34" s="1115"/>
      <c r="E34" s="1116"/>
      <c r="F34" s="1117" t="s">
        <v>112</v>
      </c>
      <c r="G34" s="1115"/>
      <c r="H34" s="1116"/>
      <c r="I34" s="1117" t="s">
        <v>167</v>
      </c>
      <c r="J34" s="1115"/>
      <c r="K34" s="1116"/>
      <c r="L34" s="1117" t="s">
        <v>168</v>
      </c>
      <c r="M34" s="1115"/>
      <c r="N34" s="1116"/>
      <c r="O34" s="937" t="s">
        <v>169</v>
      </c>
      <c r="P34" s="938"/>
      <c r="Q34" s="939"/>
      <c r="R34" s="937" t="s">
        <v>170</v>
      </c>
      <c r="S34" s="938"/>
      <c r="T34" s="939"/>
      <c r="U34" s="228"/>
      <c r="V34" s="412" t="s">
        <v>568</v>
      </c>
      <c r="W34" s="413"/>
      <c r="X34" s="412"/>
      <c r="Y34" s="412"/>
      <c r="Z34" s="412"/>
      <c r="AA34" s="412"/>
      <c r="AB34" s="412"/>
      <c r="AC34" s="412"/>
      <c r="AD34" s="412"/>
      <c r="AE34" s="412"/>
      <c r="AF34" s="412"/>
      <c r="AG34" s="412"/>
      <c r="AH34" s="412"/>
      <c r="AI34" s="412"/>
      <c r="AJ34" s="412"/>
      <c r="AK34"/>
      <c r="AL34"/>
      <c r="AM34" s="15"/>
      <c r="AN34" s="560"/>
    </row>
    <row r="35" spans="1:40" ht="13.35" customHeight="1">
      <c r="A35" s="554">
        <f t="shared" si="1"/>
        <v>29</v>
      </c>
      <c r="B35" s="556"/>
      <c r="C35" s="1118"/>
      <c r="D35" s="1118"/>
      <c r="E35" s="1119"/>
      <c r="F35" s="1130"/>
      <c r="G35" s="1131"/>
      <c r="H35" s="1132"/>
      <c r="I35" s="1130"/>
      <c r="J35" s="1131"/>
      <c r="K35" s="1132"/>
      <c r="L35" s="1130"/>
      <c r="M35" s="1131"/>
      <c r="N35" s="1132"/>
      <c r="O35" s="1130"/>
      <c r="P35" s="1131"/>
      <c r="Q35" s="1132"/>
      <c r="R35" s="1121">
        <f>F35+I35+L35+O35</f>
        <v>0</v>
      </c>
      <c r="S35" s="1122"/>
      <c r="T35" s="1123"/>
      <c r="U35" s="228"/>
      <c r="V35" s="413" t="s">
        <v>569</v>
      </c>
      <c r="W35" s="404"/>
      <c r="X35" s="392"/>
      <c r="Y35" s="392"/>
      <c r="Z35" s="392"/>
      <c r="AA35" s="392"/>
      <c r="AB35" s="392"/>
      <c r="AC35" s="392"/>
      <c r="AD35" s="392"/>
      <c r="AE35" s="392"/>
      <c r="AF35" s="392"/>
      <c r="AG35" s="392"/>
      <c r="AH35" s="392"/>
      <c r="AI35" s="392"/>
      <c r="AJ35" s="392"/>
      <c r="AK35" s="913"/>
      <c r="AL35" s="913"/>
      <c r="AM35" s="15"/>
      <c r="AN35" s="560"/>
    </row>
    <row r="36" spans="1:40">
      <c r="A36" s="554">
        <f t="shared" si="1"/>
        <v>30</v>
      </c>
      <c r="B36" s="556"/>
      <c r="C36" s="1110"/>
      <c r="D36" s="1110"/>
      <c r="E36" s="1111"/>
      <c r="F36" s="1109"/>
      <c r="G36" s="1110"/>
      <c r="H36" s="1111"/>
      <c r="I36" s="1109"/>
      <c r="J36" s="1110"/>
      <c r="K36" s="1111"/>
      <c r="L36" s="1109"/>
      <c r="M36" s="1110"/>
      <c r="N36" s="1111"/>
      <c r="O36" s="1109"/>
      <c r="P36" s="1110"/>
      <c r="Q36" s="1111"/>
      <c r="R36" s="1127">
        <f>F36+I36+L36+O36</f>
        <v>0</v>
      </c>
      <c r="S36" s="1128"/>
      <c r="T36" s="1129"/>
      <c r="U36" s="228"/>
      <c r="V36" s="423" t="s">
        <v>467</v>
      </c>
      <c r="W36" s="404"/>
      <c r="X36" s="392"/>
      <c r="Y36" s="392"/>
      <c r="Z36" s="392"/>
      <c r="AA36" s="392"/>
      <c r="AB36" s="392"/>
      <c r="AC36" s="392"/>
      <c r="AD36" s="392"/>
      <c r="AE36" s="392"/>
      <c r="AF36" s="392"/>
      <c r="AG36" s="392"/>
      <c r="AH36" s="392"/>
      <c r="AI36" s="392"/>
      <c r="AJ36" s="392"/>
      <c r="AK36" s="1018"/>
      <c r="AL36" s="1018"/>
      <c r="AM36" s="15"/>
      <c r="AN36" s="560"/>
    </row>
    <row r="37" spans="1:40">
      <c r="A37" s="554">
        <f t="shared" si="1"/>
        <v>31</v>
      </c>
      <c r="B37" s="556"/>
      <c r="C37" s="1113"/>
      <c r="D37" s="1113"/>
      <c r="E37" s="1114"/>
      <c r="F37" s="1112"/>
      <c r="G37" s="1113"/>
      <c r="H37" s="1114"/>
      <c r="I37" s="1112"/>
      <c r="J37" s="1113"/>
      <c r="K37" s="1114"/>
      <c r="L37" s="1112"/>
      <c r="M37" s="1113"/>
      <c r="N37" s="1114"/>
      <c r="O37" s="1112"/>
      <c r="P37" s="1113"/>
      <c r="Q37" s="1114"/>
      <c r="R37" s="1124">
        <f>F37+I37+L37+O37</f>
        <v>0</v>
      </c>
      <c r="S37" s="1125"/>
      <c r="T37" s="1126"/>
      <c r="U37" s="228"/>
      <c r="V37" s="424" t="s">
        <v>397</v>
      </c>
      <c r="W37" s="404"/>
      <c r="X37" s="392"/>
      <c r="Y37" s="392"/>
      <c r="Z37" s="392"/>
      <c r="AA37" s="392"/>
      <c r="AB37" s="392"/>
      <c r="AC37" s="392"/>
      <c r="AD37" s="392"/>
      <c r="AE37" s="392"/>
      <c r="AF37" s="392"/>
      <c r="AG37" s="392"/>
      <c r="AH37" s="392"/>
      <c r="AI37" s="392"/>
      <c r="AJ37" s="896"/>
      <c r="AK37" s="896"/>
      <c r="AL37" s="896"/>
      <c r="AM37" s="15"/>
      <c r="AN37" s="560"/>
    </row>
    <row r="38" spans="1:40">
      <c r="A38" s="554">
        <f t="shared" si="1"/>
        <v>32</v>
      </c>
      <c r="B38" s="556"/>
      <c r="C38" s="238"/>
      <c r="D38" s="562"/>
      <c r="E38" s="410"/>
      <c r="F38" s="410"/>
      <c r="G38" s="580"/>
      <c r="H38" s="580"/>
      <c r="I38" s="580"/>
      <c r="J38" s="1141"/>
      <c r="K38" s="1141"/>
      <c r="L38" s="1141"/>
      <c r="M38" s="1141"/>
      <c r="N38" s="1141"/>
      <c r="O38" s="580"/>
      <c r="P38" s="580"/>
      <c r="Q38" s="580"/>
      <c r="R38" s="580"/>
      <c r="S38" s="580"/>
      <c r="T38" s="561"/>
      <c r="U38" s="114"/>
      <c r="V38" s="424" t="s">
        <v>519</v>
      </c>
      <c r="W38" s="404"/>
      <c r="X38" s="392"/>
      <c r="Y38" s="392"/>
      <c r="Z38" s="392"/>
      <c r="AA38" s="392"/>
      <c r="AB38" s="392"/>
      <c r="AC38" s="392"/>
      <c r="AD38" s="392"/>
      <c r="AE38" s="392"/>
      <c r="AF38" s="392"/>
      <c r="AG38" s="392"/>
      <c r="AH38" s="392"/>
      <c r="AI38" s="392"/>
      <c r="AJ38" s="932"/>
      <c r="AK38" s="932"/>
      <c r="AL38" s="932"/>
      <c r="AM38" s="15"/>
      <c r="AN38" s="560"/>
    </row>
    <row r="39" spans="1:40">
      <c r="A39" s="554">
        <f t="shared" si="1"/>
        <v>33</v>
      </c>
      <c r="B39" s="556"/>
      <c r="C39" s="1107" t="s">
        <v>72</v>
      </c>
      <c r="D39" s="1107"/>
      <c r="E39" s="1107"/>
      <c r="F39" s="1107"/>
      <c r="G39" s="1107"/>
      <c r="H39" s="1107"/>
      <c r="I39" s="1107"/>
      <c r="J39" s="1107"/>
      <c r="K39" s="1107"/>
      <c r="L39" s="1107"/>
      <c r="M39" s="1107"/>
      <c r="N39" s="1107"/>
      <c r="O39" s="1107"/>
      <c r="P39" s="1107"/>
      <c r="Q39" s="1107"/>
      <c r="R39" s="1107"/>
      <c r="S39" s="1107"/>
      <c r="T39" s="1108"/>
      <c r="U39" s="228"/>
      <c r="V39" s="424" t="s">
        <v>529</v>
      </c>
      <c r="W39" s="404"/>
      <c r="X39" s="414"/>
      <c r="Y39" s="414"/>
      <c r="Z39" s="414"/>
      <c r="AA39" s="414"/>
      <c r="AB39" s="414"/>
      <c r="AC39" s="414"/>
      <c r="AD39" s="414"/>
      <c r="AE39" s="414"/>
      <c r="AF39" s="414"/>
      <c r="AG39" s="414"/>
      <c r="AH39" s="414"/>
      <c r="AI39" s="414"/>
      <c r="AJ39" s="896"/>
      <c r="AK39" s="896"/>
      <c r="AL39" s="896"/>
      <c r="AM39" s="15"/>
      <c r="AN39" s="560"/>
    </row>
    <row r="40" spans="1:40">
      <c r="A40" s="554">
        <f t="shared" si="1"/>
        <v>34</v>
      </c>
      <c r="B40" s="556"/>
      <c r="C40" s="410"/>
      <c r="D40" s="424" t="s">
        <v>521</v>
      </c>
      <c r="E40" s="225"/>
      <c r="F40" s="226"/>
      <c r="G40" s="226"/>
      <c r="H40" s="226"/>
      <c r="I40" s="226"/>
      <c r="J40" s="226"/>
      <c r="K40" s="226"/>
      <c r="L40" s="226"/>
      <c r="M40" s="226"/>
      <c r="N40" s="226"/>
      <c r="O40" s="226"/>
      <c r="P40" s="226"/>
      <c r="Q40" s="225"/>
      <c r="R40" s="1075"/>
      <c r="S40" s="932"/>
      <c r="T40" s="597"/>
      <c r="U40" s="228"/>
      <c r="V40" s="424" t="s">
        <v>492</v>
      </c>
      <c r="W40" s="404"/>
      <c r="X40" s="414"/>
      <c r="Y40" s="414"/>
      <c r="Z40" s="414"/>
      <c r="AA40" s="414"/>
      <c r="AB40" s="414"/>
      <c r="AC40" s="414"/>
      <c r="AD40" s="414"/>
      <c r="AE40" s="414"/>
      <c r="AF40" s="414"/>
      <c r="AG40" s="414"/>
      <c r="AH40" s="414"/>
      <c r="AI40" s="414"/>
      <c r="AJ40" s="932"/>
      <c r="AK40" s="932"/>
      <c r="AL40" s="932"/>
      <c r="AM40" s="15"/>
      <c r="AN40" s="560"/>
    </row>
    <row r="41" spans="1:40">
      <c r="A41" s="554">
        <f t="shared" si="1"/>
        <v>35</v>
      </c>
      <c r="B41" s="556"/>
      <c r="C41" s="410"/>
      <c r="D41" s="424" t="s">
        <v>396</v>
      </c>
      <c r="E41" s="225"/>
      <c r="F41" s="226"/>
      <c r="G41" s="226"/>
      <c r="H41" s="226"/>
      <c r="I41" s="226"/>
      <c r="J41" s="226"/>
      <c r="K41" s="226"/>
      <c r="L41" s="226"/>
      <c r="M41" s="226"/>
      <c r="N41" s="226"/>
      <c r="O41" s="226"/>
      <c r="P41" s="226"/>
      <c r="Q41" s="225"/>
      <c r="R41" s="488"/>
      <c r="S41" s="488"/>
      <c r="T41" s="598"/>
      <c r="U41" s="582"/>
      <c r="V41" s="424" t="s">
        <v>488</v>
      </c>
      <c r="W41" s="16"/>
      <c r="X41" s="12"/>
      <c r="Y41" s="12"/>
      <c r="Z41" s="12"/>
      <c r="AA41" s="12"/>
      <c r="AB41" s="12"/>
      <c r="AC41" s="113"/>
      <c r="AD41" s="113"/>
      <c r="AE41" s="113"/>
      <c r="AF41" s="113"/>
      <c r="AG41" s="113"/>
      <c r="AH41" s="113"/>
      <c r="AI41" s="113"/>
      <c r="AJ41" s="932"/>
      <c r="AK41" s="932"/>
      <c r="AL41" s="932"/>
      <c r="AM41" s="15"/>
      <c r="AN41" s="560"/>
    </row>
    <row r="42" spans="1:40">
      <c r="A42" s="554">
        <f t="shared" si="1"/>
        <v>36</v>
      </c>
      <c r="B42" s="556"/>
      <c r="C42" s="226"/>
      <c r="D42" s="424"/>
      <c r="E42" s="225"/>
      <c r="F42" s="226"/>
      <c r="G42" s="226"/>
      <c r="H42" s="226"/>
      <c r="I42" s="226"/>
      <c r="J42" s="226"/>
      <c r="K42" s="226"/>
      <c r="L42" s="226"/>
      <c r="M42" s="226"/>
      <c r="N42" s="226"/>
      <c r="O42" s="226"/>
      <c r="P42" s="226"/>
      <c r="Q42" s="403" t="s">
        <v>257</v>
      </c>
      <c r="R42" s="1078"/>
      <c r="S42" s="1078"/>
      <c r="T42" s="233"/>
      <c r="U42" s="582"/>
      <c r="V42" s="424" t="s">
        <v>489</v>
      </c>
      <c r="W42" s="12"/>
      <c r="X42" s="12"/>
      <c r="Y42" s="12"/>
      <c r="Z42" s="12"/>
      <c r="AA42" s="12"/>
      <c r="AB42" s="12"/>
      <c r="AC42" s="12"/>
      <c r="AD42" s="12"/>
      <c r="AE42" s="12"/>
      <c r="AF42" s="12"/>
      <c r="AG42" s="12" t="s">
        <v>16</v>
      </c>
      <c r="AH42" s="932"/>
      <c r="AI42" s="932"/>
      <c r="AJ42" s="932"/>
      <c r="AK42" s="932"/>
      <c r="AL42" s="932"/>
      <c r="AM42" s="15"/>
      <c r="AN42" s="560"/>
    </row>
    <row r="43" spans="1:40">
      <c r="A43" s="554">
        <f t="shared" si="1"/>
        <v>37</v>
      </c>
      <c r="B43" s="556"/>
      <c r="C43" s="226"/>
      <c r="D43" s="424"/>
      <c r="E43" s="225"/>
      <c r="F43" s="226"/>
      <c r="G43" s="226"/>
      <c r="H43" s="226"/>
      <c r="I43" s="226"/>
      <c r="J43" s="226"/>
      <c r="K43" s="226"/>
      <c r="L43" s="226"/>
      <c r="M43" s="226"/>
      <c r="N43" s="226"/>
      <c r="O43" s="226"/>
      <c r="P43" s="226"/>
      <c r="Q43" s="403" t="s">
        <v>259</v>
      </c>
      <c r="R43" s="427"/>
      <c r="S43" s="427"/>
      <c r="T43" s="233"/>
      <c r="U43" s="582"/>
      <c r="V43" s="424" t="s">
        <v>497</v>
      </c>
      <c r="W43" s="14"/>
      <c r="X43" s="113"/>
      <c r="Y43" s="113"/>
      <c r="Z43" s="113"/>
      <c r="AA43" s="113"/>
      <c r="AB43" s="113"/>
      <c r="AC43" s="113"/>
      <c r="AD43" s="113"/>
      <c r="AE43" s="113"/>
      <c r="AF43" s="113"/>
      <c r="AG43" s="113"/>
      <c r="AH43" s="113"/>
      <c r="AI43" s="393"/>
      <c r="AJ43" s="932"/>
      <c r="AK43" s="932"/>
      <c r="AL43" s="932"/>
      <c r="AM43" s="103"/>
      <c r="AN43" s="560"/>
    </row>
    <row r="44" spans="1:40">
      <c r="A44" s="554">
        <f t="shared" si="1"/>
        <v>38</v>
      </c>
      <c r="B44" s="556"/>
      <c r="C44" s="238"/>
      <c r="D44" s="424"/>
      <c r="E44" s="225"/>
      <c r="F44" s="226"/>
      <c r="G44" s="226"/>
      <c r="H44" s="226"/>
      <c r="I44" s="226"/>
      <c r="J44" s="226"/>
      <c r="K44" s="226"/>
      <c r="L44" s="226"/>
      <c r="M44" s="226"/>
      <c r="N44" s="226"/>
      <c r="O44" s="226"/>
      <c r="P44" s="226"/>
      <c r="Q44" s="227" t="s">
        <v>258</v>
      </c>
      <c r="R44" s="1015"/>
      <c r="S44" s="1015"/>
      <c r="T44" s="233"/>
      <c r="U44" s="241"/>
      <c r="V44" s="424" t="s">
        <v>496</v>
      </c>
      <c r="W44" s="12"/>
      <c r="X44" s="415"/>
      <c r="Y44" s="12"/>
      <c r="Z44" s="12"/>
      <c r="AA44" s="12"/>
      <c r="AB44" s="12"/>
      <c r="AC44" s="12"/>
      <c r="AD44" s="12"/>
      <c r="AE44" s="394"/>
      <c r="AF44" s="415"/>
      <c r="AG44" s="12"/>
      <c r="AH44" s="443"/>
      <c r="AI44" s="396"/>
      <c r="AJ44" s="932"/>
      <c r="AK44" s="932"/>
      <c r="AL44" s="932"/>
      <c r="AM44" s="103"/>
      <c r="AN44" s="560"/>
    </row>
    <row r="45" spans="1:40">
      <c r="A45" s="554">
        <f t="shared" si="1"/>
        <v>39</v>
      </c>
      <c r="B45" s="556"/>
      <c r="C45" s="238"/>
      <c r="D45" s="424" t="s">
        <v>505</v>
      </c>
      <c r="E45" s="225"/>
      <c r="F45" s="226"/>
      <c r="G45" s="226"/>
      <c r="H45" s="226"/>
      <c r="I45" s="226"/>
      <c r="J45" s="226"/>
      <c r="K45" s="226"/>
      <c r="L45" s="226"/>
      <c r="M45" s="226"/>
      <c r="N45" s="226"/>
      <c r="O45" s="226"/>
      <c r="P45" s="226"/>
      <c r="Q45" s="225"/>
      <c r="R45" s="1075"/>
      <c r="S45" s="1075"/>
      <c r="T45" s="233"/>
      <c r="U45" s="241"/>
      <c r="V45" s="424" t="s">
        <v>495</v>
      </c>
      <c r="W45" s="12"/>
      <c r="X45" s="415"/>
      <c r="Y45" s="12"/>
      <c r="Z45" s="12"/>
      <c r="AA45" s="12"/>
      <c r="AB45" s="12"/>
      <c r="AC45" s="12"/>
      <c r="AD45" s="12"/>
      <c r="AE45" s="394"/>
      <c r="AF45" s="113"/>
      <c r="AG45" s="113"/>
      <c r="AH45" s="443"/>
      <c r="AI45" s="396"/>
      <c r="AJ45" s="932"/>
      <c r="AK45" s="932"/>
      <c r="AL45" s="932"/>
      <c r="AM45" s="103"/>
      <c r="AN45" s="560"/>
    </row>
    <row r="46" spans="1:40">
      <c r="A46" s="554">
        <f t="shared" si="1"/>
        <v>40</v>
      </c>
      <c r="B46" s="556"/>
      <c r="C46" s="409"/>
      <c r="D46" s="424" t="s">
        <v>535</v>
      </c>
      <c r="E46" s="225"/>
      <c r="F46" s="559"/>
      <c r="G46" s="601"/>
      <c r="H46" s="601"/>
      <c r="I46" s="601"/>
      <c r="J46" s="601"/>
      <c r="K46" s="601"/>
      <c r="L46" s="601"/>
      <c r="M46" s="601"/>
      <c r="N46" s="565"/>
      <c r="O46" s="601"/>
      <c r="P46" s="601"/>
      <c r="Q46" s="225"/>
      <c r="R46" s="1133"/>
      <c r="S46" s="1133"/>
      <c r="T46" s="592"/>
      <c r="U46" s="599"/>
      <c r="V46" s="424" t="s">
        <v>490</v>
      </c>
      <c r="W46" s="238"/>
      <c r="X46" s="413"/>
      <c r="Y46" s="413"/>
      <c r="Z46" s="413"/>
      <c r="AA46" s="413"/>
      <c r="AB46" s="413"/>
      <c r="AC46" s="413"/>
      <c r="AD46" s="413"/>
      <c r="AE46" s="413"/>
      <c r="AF46" s="413"/>
      <c r="AG46" s="413"/>
      <c r="AH46" s="443"/>
      <c r="AI46" s="396"/>
      <c r="AJ46" s="932"/>
      <c r="AK46" s="932"/>
      <c r="AL46" s="932"/>
      <c r="AM46" s="373"/>
      <c r="AN46" s="560"/>
    </row>
    <row r="47" spans="1:40">
      <c r="A47" s="554">
        <f t="shared" ref="A47:A69" si="2">A46+1</f>
        <v>41</v>
      </c>
      <c r="B47" s="556"/>
      <c r="C47" s="600"/>
      <c r="D47" s="424" t="s">
        <v>536</v>
      </c>
      <c r="E47" s="225"/>
      <c r="F47" s="409"/>
      <c r="G47" s="409"/>
      <c r="H47" s="409"/>
      <c r="I47" s="410"/>
      <c r="J47" s="410"/>
      <c r="K47" s="410"/>
      <c r="L47" s="410"/>
      <c r="M47" s="410"/>
      <c r="N47" s="410"/>
      <c r="O47" s="410"/>
      <c r="P47" s="410"/>
      <c r="Q47" s="225"/>
      <c r="R47" s="1015"/>
      <c r="S47" s="1015"/>
      <c r="T47" s="602"/>
      <c r="U47" s="389"/>
      <c r="V47" s="424" t="s">
        <v>487</v>
      </c>
      <c r="W47" s="239"/>
      <c r="X47" s="239"/>
      <c r="Y47" s="239"/>
      <c r="Z47" s="239"/>
      <c r="AA47" s="239"/>
      <c r="AB47" s="239"/>
      <c r="AC47" s="239"/>
      <c r="AD47" s="239"/>
      <c r="AE47" s="239"/>
      <c r="AF47" s="239"/>
      <c r="AG47" s="239"/>
      <c r="AH47" s="239"/>
      <c r="AI47" s="239"/>
      <c r="AJ47" s="932"/>
      <c r="AK47" s="932"/>
      <c r="AL47" s="932"/>
      <c r="AM47" s="373"/>
      <c r="AN47" s="560"/>
    </row>
    <row r="48" spans="1:40">
      <c r="A48" s="554">
        <f t="shared" si="2"/>
        <v>42</v>
      </c>
      <c r="B48" s="556"/>
      <c r="C48" s="226"/>
      <c r="D48" s="424" t="s">
        <v>523</v>
      </c>
      <c r="E48" s="225"/>
      <c r="F48" s="409"/>
      <c r="G48" s="410"/>
      <c r="H48" s="410"/>
      <c r="I48" s="410"/>
      <c r="J48" s="409"/>
      <c r="K48" s="409"/>
      <c r="L48" s="409"/>
      <c r="M48" s="410"/>
      <c r="N48" s="409"/>
      <c r="O48" s="409"/>
      <c r="P48" s="410"/>
      <c r="Q48" s="225"/>
      <c r="R48" s="1133"/>
      <c r="S48" s="1133"/>
      <c r="T48" s="592"/>
      <c r="U48" s="389"/>
      <c r="V48" s="424" t="s">
        <v>491</v>
      </c>
      <c r="W48" s="416"/>
      <c r="X48" s="416"/>
      <c r="Y48" s="416"/>
      <c r="Z48" s="416"/>
      <c r="AA48" s="416"/>
      <c r="AB48" s="416"/>
      <c r="AC48" s="416"/>
      <c r="AD48" s="416"/>
      <c r="AE48" s="416"/>
      <c r="AF48" s="416"/>
      <c r="AG48" s="416"/>
      <c r="AH48" s="416"/>
      <c r="AI48" s="416"/>
      <c r="AJ48" s="932"/>
      <c r="AK48" s="932"/>
      <c r="AL48" s="932"/>
      <c r="AM48" s="373"/>
      <c r="AN48" s="560"/>
    </row>
    <row r="49" spans="1:40">
      <c r="A49" s="554">
        <f t="shared" si="2"/>
        <v>43</v>
      </c>
      <c r="B49" s="556"/>
      <c r="C49" s="226"/>
      <c r="D49" s="424" t="s">
        <v>539</v>
      </c>
      <c r="E49" s="225"/>
      <c r="F49" s="409"/>
      <c r="G49" s="409"/>
      <c r="H49" s="409"/>
      <c r="I49" s="409"/>
      <c r="J49" s="409"/>
      <c r="K49" s="409"/>
      <c r="L49" s="409"/>
      <c r="M49" s="225"/>
      <c r="N49" s="225"/>
      <c r="O49" s="409"/>
      <c r="P49" s="409"/>
      <c r="Q49" s="225"/>
      <c r="T49" s="561"/>
      <c r="U49" s="377"/>
      <c r="V49" s="424" t="s">
        <v>498</v>
      </c>
      <c r="W49" s="377"/>
      <c r="X49" s="377"/>
      <c r="Y49" s="377"/>
      <c r="Z49" s="377"/>
      <c r="AA49" s="377"/>
      <c r="AB49" s="377"/>
      <c r="AC49" s="377"/>
      <c r="AD49" s="377"/>
      <c r="AE49" s="377"/>
      <c r="AF49" s="377"/>
      <c r="AG49" s="377"/>
      <c r="AH49" s="377"/>
      <c r="AI49" s="377"/>
      <c r="AJ49" s="932"/>
      <c r="AK49" s="932"/>
      <c r="AL49" s="932"/>
      <c r="AM49" s="373"/>
      <c r="AN49" s="560"/>
    </row>
    <row r="50" spans="1:40" s="23" customFormat="1" ht="13.35" customHeight="1">
      <c r="A50" s="554">
        <f t="shared" si="2"/>
        <v>44</v>
      </c>
      <c r="B50" s="556"/>
      <c r="C50" s="409"/>
      <c r="D50" s="3"/>
      <c r="E50" s="3"/>
      <c r="F50" s="3"/>
      <c r="G50" s="3"/>
      <c r="H50" s="3"/>
      <c r="I50" s="3"/>
      <c r="J50" s="3"/>
      <c r="K50" s="3"/>
      <c r="L50" s="3"/>
      <c r="M50" s="3"/>
      <c r="N50" s="3"/>
      <c r="O50" s="3"/>
      <c r="P50" s="3"/>
      <c r="Q50" s="3"/>
      <c r="R50" s="1028"/>
      <c r="S50" s="1028"/>
      <c r="T50" s="561"/>
      <c r="U50" s="377"/>
      <c r="V50" s="424" t="s">
        <v>499</v>
      </c>
      <c r="W50" s="377"/>
      <c r="X50" s="377"/>
      <c r="Y50" s="377"/>
      <c r="Z50" s="377"/>
      <c r="AA50" s="377"/>
      <c r="AB50" s="377"/>
      <c r="AC50" s="377"/>
      <c r="AD50" s="377"/>
      <c r="AE50" s="377"/>
      <c r="AF50" s="377"/>
      <c r="AG50" s="377"/>
      <c r="AH50" s="377"/>
      <c r="AI50" s="377"/>
      <c r="AJ50" s="932"/>
      <c r="AK50" s="932"/>
      <c r="AL50" s="932"/>
      <c r="AM50" s="374"/>
      <c r="AN50" s="591"/>
    </row>
    <row r="51" spans="1:40">
      <c r="A51" s="554">
        <f t="shared" si="2"/>
        <v>45</v>
      </c>
      <c r="B51" s="556"/>
      <c r="C51" s="568"/>
      <c r="D51" s="424" t="s">
        <v>507</v>
      </c>
      <c r="E51" s="225"/>
      <c r="F51" s="409"/>
      <c r="G51" s="409"/>
      <c r="H51" s="409"/>
      <c r="I51" s="409"/>
      <c r="J51" s="409"/>
      <c r="K51" s="410"/>
      <c r="L51" s="410"/>
      <c r="M51" s="225"/>
      <c r="N51" s="225"/>
      <c r="O51" s="410"/>
      <c r="P51" s="410"/>
      <c r="Q51" s="225"/>
      <c r="R51" s="1028"/>
      <c r="S51" s="1028"/>
      <c r="T51" s="561"/>
      <c r="U51" s="377"/>
      <c r="V51" s="425" t="s">
        <v>482</v>
      </c>
      <c r="W51" s="377"/>
      <c r="X51" s="377"/>
      <c r="Y51" s="377"/>
      <c r="Z51" s="377"/>
      <c r="AA51" s="377"/>
      <c r="AB51" s="377"/>
      <c r="AC51" s="377"/>
      <c r="AD51" s="377"/>
      <c r="AE51" s="377"/>
      <c r="AF51" s="377"/>
      <c r="AG51" s="377"/>
      <c r="AH51" s="377"/>
      <c r="AI51" s="377"/>
      <c r="AJ51" s="932"/>
      <c r="AK51" s="932"/>
      <c r="AL51" s="932"/>
      <c r="AM51" s="373"/>
      <c r="AN51" s="560"/>
    </row>
    <row r="52" spans="1:40">
      <c r="A52" s="554">
        <f t="shared" si="2"/>
        <v>46</v>
      </c>
      <c r="B52" s="556"/>
      <c r="C52" s="413"/>
      <c r="D52" s="225" t="s">
        <v>537</v>
      </c>
      <c r="E52" s="225"/>
      <c r="F52" s="409"/>
      <c r="G52" s="409"/>
      <c r="H52" s="409"/>
      <c r="I52" s="409"/>
      <c r="J52" s="410"/>
      <c r="K52" s="410"/>
      <c r="L52" s="410"/>
      <c r="M52" s="410"/>
      <c r="N52" s="410"/>
      <c r="O52" s="410"/>
      <c r="P52" s="225"/>
      <c r="Q52" s="225"/>
      <c r="R52" s="1028"/>
      <c r="S52" s="1028"/>
      <c r="T52" s="561"/>
      <c r="U52" s="377"/>
      <c r="V52" s="776" t="s">
        <v>531</v>
      </c>
      <c r="AH52" s="935"/>
      <c r="AI52" s="935"/>
      <c r="AJ52" s="935"/>
      <c r="AK52" s="935"/>
      <c r="AL52" s="935"/>
      <c r="AM52" s="373"/>
      <c r="AN52" s="560"/>
    </row>
    <row r="53" spans="1:40">
      <c r="A53" s="554">
        <f t="shared" si="2"/>
        <v>47</v>
      </c>
      <c r="B53" s="556"/>
      <c r="C53" s="587"/>
      <c r="D53" s="424" t="s">
        <v>438</v>
      </c>
      <c r="E53" s="225"/>
      <c r="F53" s="409"/>
      <c r="G53" s="409"/>
      <c r="H53" s="409"/>
      <c r="I53" s="409"/>
      <c r="J53" s="409"/>
      <c r="K53" s="409"/>
      <c r="L53" s="409"/>
      <c r="M53" s="225"/>
      <c r="N53" s="225"/>
      <c r="O53" s="409"/>
      <c r="P53" s="409"/>
      <c r="Q53" s="225"/>
      <c r="R53" s="1028"/>
      <c r="S53" s="1028"/>
      <c r="T53" s="561"/>
      <c r="U53" s="377"/>
      <c r="V53" s="425" t="s">
        <v>398</v>
      </c>
      <c r="W53" s="377"/>
      <c r="X53" s="377"/>
      <c r="Y53" s="377"/>
      <c r="Z53" s="377"/>
      <c r="AA53" s="377"/>
      <c r="AB53" s="377"/>
      <c r="AC53" s="377"/>
      <c r="AD53" s="377"/>
      <c r="AE53" s="377"/>
      <c r="AF53" s="377"/>
      <c r="AG53" s="377"/>
      <c r="AH53" s="377"/>
      <c r="AI53" s="377"/>
      <c r="AJ53" s="896"/>
      <c r="AK53" s="896"/>
      <c r="AL53" s="896"/>
      <c r="AM53" s="373"/>
      <c r="AN53" s="560"/>
    </row>
    <row r="54" spans="1:40">
      <c r="A54" s="554">
        <f t="shared" si="2"/>
        <v>48</v>
      </c>
      <c r="B54" s="556"/>
      <c r="C54" s="600"/>
      <c r="D54" s="424" t="s">
        <v>522</v>
      </c>
      <c r="E54" s="225"/>
      <c r="F54" s="409"/>
      <c r="G54" s="409"/>
      <c r="H54" s="409"/>
      <c r="I54" s="409"/>
      <c r="J54" s="409"/>
      <c r="K54" s="409"/>
      <c r="L54" s="410"/>
      <c r="M54" s="225"/>
      <c r="N54" s="225"/>
      <c r="O54" s="410"/>
      <c r="P54" s="410"/>
      <c r="Q54" s="225"/>
      <c r="R54" s="1028"/>
      <c r="S54" s="1028"/>
      <c r="T54" s="603"/>
      <c r="U54" s="377"/>
      <c r="V54" s="425" t="s">
        <v>399</v>
      </c>
      <c r="W54" s="377"/>
      <c r="X54" s="377"/>
      <c r="Y54" s="377"/>
      <c r="Z54" s="377"/>
      <c r="AA54" s="377"/>
      <c r="AB54" s="377"/>
      <c r="AC54" s="377"/>
      <c r="AD54" s="377"/>
      <c r="AE54" s="377"/>
      <c r="AF54" s="377"/>
      <c r="AG54" s="377"/>
      <c r="AH54" s="377"/>
      <c r="AI54" s="377"/>
      <c r="AJ54" s="896"/>
      <c r="AK54" s="896"/>
      <c r="AL54" s="896"/>
      <c r="AM54" s="373"/>
      <c r="AN54" s="560"/>
    </row>
    <row r="55" spans="1:40">
      <c r="A55" s="554">
        <f t="shared" si="2"/>
        <v>49</v>
      </c>
      <c r="B55" s="556"/>
      <c r="C55" s="588"/>
      <c r="D55" s="413" t="s">
        <v>538</v>
      </c>
      <c r="R55" s="486"/>
      <c r="S55" s="486"/>
      <c r="T55" s="561"/>
      <c r="U55" s="377"/>
      <c r="V55" s="424" t="s">
        <v>400</v>
      </c>
      <c r="W55" s="377"/>
      <c r="X55" s="377"/>
      <c r="Y55" s="377"/>
      <c r="Z55" s="377"/>
      <c r="AA55" s="377"/>
      <c r="AB55" s="377"/>
      <c r="AC55" s="377"/>
      <c r="AD55" s="377"/>
      <c r="AE55" s="377"/>
      <c r="AF55" s="377"/>
      <c r="AG55" s="377"/>
      <c r="AH55" s="377"/>
      <c r="AI55" s="377"/>
      <c r="AJ55" s="896"/>
      <c r="AK55" s="896"/>
      <c r="AL55" s="896"/>
      <c r="AM55" s="373"/>
      <c r="AN55" s="560"/>
    </row>
    <row r="56" spans="1:40">
      <c r="A56" s="554">
        <f t="shared" si="2"/>
        <v>50</v>
      </c>
      <c r="B56" s="556"/>
      <c r="C56" s="588"/>
      <c r="D56" s="413"/>
      <c r="E56" s="776"/>
      <c r="R56" s="1018"/>
      <c r="S56" s="1018"/>
      <c r="T56" s="561"/>
      <c r="U56" s="377"/>
      <c r="V56" s="424" t="s">
        <v>493</v>
      </c>
      <c r="W56" s="377"/>
      <c r="X56" s="377"/>
      <c r="Y56" s="377"/>
      <c r="Z56" s="377"/>
      <c r="AA56" s="377"/>
      <c r="AB56" s="377"/>
      <c r="AC56" s="377"/>
      <c r="AD56" s="377"/>
      <c r="AE56" s="377"/>
      <c r="AF56" s="377"/>
      <c r="AG56" s="377"/>
      <c r="AH56" s="377"/>
      <c r="AI56" s="377"/>
      <c r="AJ56" s="932"/>
      <c r="AK56" s="932"/>
      <c r="AL56" s="932"/>
      <c r="AM56" s="373"/>
      <c r="AN56" s="560"/>
    </row>
    <row r="57" spans="1:40">
      <c r="A57" s="554">
        <f t="shared" si="2"/>
        <v>51</v>
      </c>
      <c r="B57" s="556"/>
      <c r="C57" s="588"/>
      <c r="D57" s="413" t="s">
        <v>260</v>
      </c>
      <c r="N57" s="776" t="s">
        <v>436</v>
      </c>
      <c r="R57" s="1018"/>
      <c r="S57" s="1018"/>
      <c r="T57" s="561"/>
      <c r="U57" s="377"/>
      <c r="V57" s="424" t="s">
        <v>494</v>
      </c>
      <c r="W57" s="377"/>
      <c r="X57" s="377"/>
      <c r="Y57" s="377"/>
      <c r="Z57" s="377"/>
      <c r="AA57" s="377"/>
      <c r="AB57" s="377"/>
      <c r="AC57" s="377"/>
      <c r="AD57" s="377"/>
      <c r="AE57" s="377"/>
      <c r="AF57" s="377"/>
      <c r="AG57" s="377"/>
      <c r="AH57" s="377"/>
      <c r="AI57" s="377"/>
      <c r="AJ57" s="1135"/>
      <c r="AK57" s="1135"/>
      <c r="AL57" s="1135"/>
      <c r="AM57" s="373"/>
      <c r="AN57" s="584"/>
    </row>
    <row r="58" spans="1:40" ht="12.75" customHeight="1">
      <c r="A58" s="554">
        <f t="shared" si="2"/>
        <v>52</v>
      </c>
      <c r="B58" s="556"/>
      <c r="C58" s="428"/>
      <c r="D58" s="413" t="s">
        <v>440</v>
      </c>
      <c r="E58" s="23"/>
      <c r="F58" s="23"/>
      <c r="G58" s="23"/>
      <c r="H58" s="23"/>
      <c r="I58" s="23"/>
      <c r="J58" s="23"/>
      <c r="K58" s="23"/>
      <c r="L58" s="23"/>
      <c r="M58" s="23"/>
      <c r="N58" s="23"/>
      <c r="O58" s="23"/>
      <c r="P58" s="23"/>
      <c r="Q58" s="23"/>
      <c r="R58" s="1028"/>
      <c r="S58" s="1028"/>
      <c r="T58" s="421"/>
      <c r="U58" s="389"/>
      <c r="V58" s="797"/>
      <c r="W58" s="798"/>
      <c r="X58" s="798"/>
      <c r="Y58" s="798"/>
      <c r="Z58" s="798"/>
      <c r="AA58" s="798"/>
      <c r="AB58" s="798"/>
      <c r="AC58" s="798"/>
      <c r="AD58" s="798"/>
      <c r="AE58" s="798"/>
      <c r="AF58" s="798"/>
      <c r="AG58" s="798"/>
      <c r="AH58" s="798"/>
      <c r="AI58" s="798"/>
      <c r="AJ58" s="1101"/>
      <c r="AK58" s="1101"/>
      <c r="AL58" s="1101"/>
      <c r="AM58" s="799"/>
      <c r="AN58" s="800"/>
    </row>
    <row r="59" spans="1:40" ht="12.75" customHeight="1">
      <c r="A59" s="554"/>
      <c r="B59" s="556"/>
      <c r="D59" s="413" t="s">
        <v>461</v>
      </c>
      <c r="O59" s="662"/>
      <c r="R59" s="1028"/>
      <c r="S59" s="1028"/>
      <c r="T59" s="422"/>
      <c r="U59" s="389"/>
      <c r="V59" s="425" t="s">
        <v>502</v>
      </c>
      <c r="W59" s="377"/>
      <c r="X59" s="377"/>
      <c r="Y59" s="377"/>
      <c r="Z59" s="377"/>
      <c r="AA59" s="377"/>
      <c r="AB59" s="377"/>
      <c r="AC59" s="377"/>
      <c r="AD59" s="377"/>
      <c r="AE59" s="377"/>
      <c r="AF59" s="377"/>
      <c r="AG59" s="377"/>
      <c r="AH59" s="377"/>
      <c r="AI59" s="377"/>
      <c r="AJ59" s="932"/>
      <c r="AK59" s="932"/>
      <c r="AL59" s="932"/>
      <c r="AM59" s="373"/>
      <c r="AN59" s="586"/>
    </row>
    <row r="60" spans="1:40" s="23" customFormat="1" ht="13.35" customHeight="1">
      <c r="A60" s="554">
        <f>A58+1</f>
        <v>53</v>
      </c>
      <c r="B60" s="556"/>
      <c r="C60" s="375"/>
      <c r="D60" s="412" t="s">
        <v>575</v>
      </c>
      <c r="E60" s="3"/>
      <c r="F60" s="3"/>
      <c r="G60" s="3"/>
      <c r="H60" s="3"/>
      <c r="I60" s="3"/>
      <c r="J60" s="3"/>
      <c r="K60" s="3"/>
      <c r="L60" s="3"/>
      <c r="M60" s="3"/>
      <c r="N60" s="3"/>
      <c r="O60" s="3"/>
      <c r="P60" s="3"/>
      <c r="Q60" s="3"/>
      <c r="R60" s="1028"/>
      <c r="S60" s="1028"/>
      <c r="T60" s="422"/>
      <c r="U60" s="753"/>
      <c r="V60" s="412" t="s">
        <v>517</v>
      </c>
      <c r="W60" s="377"/>
      <c r="X60" s="377"/>
      <c r="Y60" s="377"/>
      <c r="Z60" s="377"/>
      <c r="AA60" s="377"/>
      <c r="AB60" s="377"/>
      <c r="AC60" s="377"/>
      <c r="AD60" s="377"/>
      <c r="AE60" s="377"/>
      <c r="AF60" s="377"/>
      <c r="AG60" s="377"/>
      <c r="AH60" s="377"/>
      <c r="AI60" s="377"/>
      <c r="AJ60" s="932"/>
      <c r="AK60" s="932"/>
      <c r="AL60" s="932"/>
      <c r="AM60" s="15"/>
      <c r="AN60" s="591"/>
    </row>
    <row r="61" spans="1:40">
      <c r="A61" s="554">
        <f t="shared" si="2"/>
        <v>54</v>
      </c>
      <c r="B61" s="556"/>
      <c r="C61" s="375"/>
      <c r="D61" s="424" t="s">
        <v>576</v>
      </c>
      <c r="E61" s="422"/>
      <c r="F61" s="422"/>
      <c r="G61" s="422"/>
      <c r="H61" s="422"/>
      <c r="I61" s="422"/>
      <c r="J61" s="422"/>
      <c r="K61" s="422"/>
      <c r="L61" s="422"/>
      <c r="M61" s="422"/>
      <c r="N61" s="422"/>
      <c r="O61" s="422"/>
      <c r="P61" s="422"/>
      <c r="Q61" s="422"/>
      <c r="R61" s="1028"/>
      <c r="S61" s="1028"/>
      <c r="T61" s="422"/>
      <c r="U61" s="639"/>
      <c r="V61" s="425" t="s">
        <v>401</v>
      </c>
      <c r="W61" s="377"/>
      <c r="X61" s="377"/>
      <c r="Y61" s="377"/>
      <c r="Z61" s="377"/>
      <c r="AA61" s="377"/>
      <c r="AB61" s="377"/>
      <c r="AC61" s="377"/>
      <c r="AD61" s="377"/>
      <c r="AE61" s="377"/>
      <c r="AF61" s="377"/>
      <c r="AG61" s="377"/>
      <c r="AH61" s="377"/>
      <c r="AI61" s="377"/>
      <c r="AJ61" s="23"/>
      <c r="AK61" s="23"/>
      <c r="AL61" s="23"/>
      <c r="AM61" s="15"/>
      <c r="AN61" s="560"/>
    </row>
    <row r="62" spans="1:40">
      <c r="A62" s="554">
        <f t="shared" si="2"/>
        <v>55</v>
      </c>
      <c r="B62" s="556"/>
      <c r="C62" s="378"/>
      <c r="D62" s="407" t="s">
        <v>437</v>
      </c>
      <c r="E62" s="422"/>
      <c r="F62" s="422"/>
      <c r="G62" s="422"/>
      <c r="H62" s="422"/>
      <c r="I62" s="422"/>
      <c r="J62" s="422"/>
      <c r="K62" s="422"/>
      <c r="L62" s="422"/>
      <c r="M62" s="396"/>
      <c r="N62" s="396"/>
      <c r="O62" s="396"/>
      <c r="P62" s="396"/>
      <c r="Q62" s="396"/>
      <c r="R62" s="1018"/>
      <c r="S62" s="1018"/>
      <c r="T62" s="422"/>
      <c r="U62" s="639"/>
      <c r="W62" s="776" t="s">
        <v>511</v>
      </c>
      <c r="AJ62" s="932"/>
      <c r="AK62" s="932"/>
      <c r="AL62" s="932"/>
      <c r="AM62" s="15"/>
      <c r="AN62" s="560"/>
    </row>
    <row r="63" spans="1:40">
      <c r="A63" s="554">
        <f t="shared" si="2"/>
        <v>56</v>
      </c>
      <c r="B63" s="556"/>
      <c r="C63" s="378"/>
      <c r="D63" s="424" t="s">
        <v>479</v>
      </c>
      <c r="E63" s="422"/>
      <c r="F63" s="422"/>
      <c r="G63" s="422"/>
      <c r="H63" s="422"/>
      <c r="I63" s="422"/>
      <c r="J63" s="422"/>
      <c r="K63" s="422"/>
      <c r="L63" s="422"/>
      <c r="M63" s="422"/>
      <c r="N63" s="1018"/>
      <c r="O63" s="1018"/>
      <c r="P63" s="1018"/>
      <c r="Q63" s="1018"/>
      <c r="R63" s="1018"/>
      <c r="S63" s="1018"/>
      <c r="T63" s="422"/>
      <c r="U63" s="639"/>
      <c r="V63" s="425" t="s">
        <v>500</v>
      </c>
      <c r="W63" s="421"/>
      <c r="X63" s="421"/>
      <c r="Y63" s="421"/>
      <c r="Z63" s="421"/>
      <c r="AA63" s="421"/>
      <c r="AB63" s="421"/>
      <c r="AC63" s="421"/>
      <c r="AD63" s="421"/>
      <c r="AE63" s="421"/>
      <c r="AF63" s="421"/>
      <c r="AG63" s="421"/>
      <c r="AH63" s="421"/>
      <c r="AI63" s="421"/>
      <c r="AJ63" s="932"/>
      <c r="AK63" s="932"/>
      <c r="AL63" s="932"/>
      <c r="AM63" s="15"/>
      <c r="AN63" s="560"/>
    </row>
    <row r="64" spans="1:40">
      <c r="A64" s="554">
        <f t="shared" si="2"/>
        <v>57</v>
      </c>
      <c r="B64" s="556"/>
      <c r="C64" s="378"/>
      <c r="D64" s="424" t="s">
        <v>261</v>
      </c>
      <c r="E64" s="422"/>
      <c r="F64" s="422"/>
      <c r="G64" s="422"/>
      <c r="H64" s="422"/>
      <c r="I64" s="422"/>
      <c r="J64" s="422"/>
      <c r="K64" s="422"/>
      <c r="L64" s="422"/>
      <c r="M64" s="422"/>
      <c r="N64" s="422"/>
      <c r="O64" s="422"/>
      <c r="P64" s="422"/>
      <c r="Q64" s="422"/>
      <c r="R64" s="913"/>
      <c r="S64" s="913"/>
      <c r="T64" s="422"/>
      <c r="U64" s="639"/>
      <c r="V64" s="425" t="s">
        <v>239</v>
      </c>
      <c r="W64" s="422"/>
      <c r="X64" s="422"/>
      <c r="Y64" s="422"/>
      <c r="Z64" s="422"/>
      <c r="AA64" s="422"/>
      <c r="AB64" s="422"/>
      <c r="AC64" s="422"/>
      <c r="AD64" s="422"/>
      <c r="AE64" s="422"/>
      <c r="AF64" s="422"/>
      <c r="AG64" s="422"/>
      <c r="AH64" s="422"/>
      <c r="AI64" s="422"/>
      <c r="AJ64" s="1103"/>
      <c r="AK64" s="1103"/>
      <c r="AL64" s="1103"/>
      <c r="AM64" s="15"/>
      <c r="AN64" s="560"/>
    </row>
    <row r="65" spans="1:42">
      <c r="A65" s="554">
        <f t="shared" si="2"/>
        <v>58</v>
      </c>
      <c r="B65" s="556"/>
      <c r="C65" s="378"/>
      <c r="D65" s="407" t="s">
        <v>477</v>
      </c>
      <c r="E65" s="422"/>
      <c r="F65" s="422"/>
      <c r="G65" s="422"/>
      <c r="H65" s="422"/>
      <c r="I65" s="422"/>
      <c r="J65" s="422"/>
      <c r="K65" s="422"/>
      <c r="L65" s="422"/>
      <c r="M65" s="422"/>
      <c r="N65" s="422"/>
      <c r="O65" s="422"/>
      <c r="P65" s="422"/>
      <c r="Q65" s="422"/>
      <c r="R65" s="1018"/>
      <c r="S65" s="1018"/>
      <c r="T65" s="422"/>
      <c r="U65" s="639"/>
      <c r="V65" s="1134"/>
      <c r="W65" s="1134"/>
      <c r="X65" s="1134"/>
      <c r="Y65" s="1134"/>
      <c r="Z65" s="1134"/>
      <c r="AA65" s="1134"/>
      <c r="AB65" s="1134"/>
      <c r="AC65" s="1134"/>
      <c r="AD65" s="1134"/>
      <c r="AE65" s="1134"/>
      <c r="AF65" s="1134"/>
      <c r="AG65" s="1134"/>
      <c r="AH65" s="1134"/>
      <c r="AI65" s="1134"/>
      <c r="AJ65" s="1134"/>
      <c r="AK65" s="1134"/>
      <c r="AL65" s="1134"/>
      <c r="AM65" s="15"/>
      <c r="AN65" s="560"/>
    </row>
    <row r="66" spans="1:42">
      <c r="A66" s="554">
        <f t="shared" si="2"/>
        <v>59</v>
      </c>
      <c r="B66" s="556"/>
      <c r="C66" s="113"/>
      <c r="D66" s="407" t="s">
        <v>486</v>
      </c>
      <c r="E66" s="422"/>
      <c r="F66" s="422"/>
      <c r="G66" s="422"/>
      <c r="H66" s="422"/>
      <c r="I66" s="422"/>
      <c r="J66" s="422"/>
      <c r="K66" s="422"/>
      <c r="L66" s="422"/>
      <c r="M66" s="422"/>
      <c r="N66" s="422"/>
      <c r="O66" s="422"/>
      <c r="P66" s="422"/>
      <c r="Q66" s="422"/>
      <c r="R66" s="1018"/>
      <c r="S66" s="1018"/>
      <c r="T66" s="422"/>
      <c r="U66" s="639"/>
      <c r="V66" s="776" t="s">
        <v>501</v>
      </c>
      <c r="AJ66" s="1136"/>
      <c r="AK66" s="1136"/>
      <c r="AL66" s="1136"/>
      <c r="AM66" s="15"/>
      <c r="AN66" s="560"/>
    </row>
    <row r="67" spans="1:42">
      <c r="A67" s="554">
        <f t="shared" si="2"/>
        <v>60</v>
      </c>
      <c r="B67" s="556"/>
      <c r="C67" s="113"/>
      <c r="D67" s="407" t="s">
        <v>476</v>
      </c>
      <c r="E67" s="422"/>
      <c r="F67" s="422"/>
      <c r="G67" s="422"/>
      <c r="H67" s="422"/>
      <c r="I67" s="422"/>
      <c r="J67" s="422"/>
      <c r="K67" s="422"/>
      <c r="L67" s="422"/>
      <c r="M67" s="422"/>
      <c r="N67" s="422"/>
      <c r="O67" s="422"/>
      <c r="P67" s="422"/>
      <c r="Q67" s="422"/>
      <c r="R67" s="1018"/>
      <c r="S67" s="1018"/>
      <c r="T67" s="422"/>
      <c r="U67" s="639"/>
      <c r="V67" s="1134"/>
      <c r="W67" s="1134"/>
      <c r="X67" s="1134"/>
      <c r="Y67" s="1134"/>
      <c r="Z67" s="1134"/>
      <c r="AA67" s="1134"/>
      <c r="AB67" s="1134"/>
      <c r="AC67" s="1134"/>
      <c r="AD67" s="1134"/>
      <c r="AE67" s="1134"/>
      <c r="AF67" s="1134"/>
      <c r="AG67" s="1134"/>
      <c r="AH67" s="1134"/>
      <c r="AI67" s="1134"/>
      <c r="AJ67" s="1134"/>
      <c r="AK67" s="1134"/>
      <c r="AL67" s="1134"/>
      <c r="AM67" s="15"/>
      <c r="AN67" s="560"/>
    </row>
    <row r="68" spans="1:42">
      <c r="A68" s="554">
        <f t="shared" si="2"/>
        <v>61</v>
      </c>
      <c r="B68" s="556"/>
      <c r="C68" s="113"/>
      <c r="T68" s="422"/>
      <c r="U68" s="639"/>
      <c r="V68" s="425" t="s">
        <v>240</v>
      </c>
      <c r="W68" s="422"/>
      <c r="X68" s="422"/>
      <c r="Y68" s="422"/>
      <c r="Z68" s="778" t="s">
        <v>453</v>
      </c>
      <c r="AA68" s="422"/>
      <c r="AB68" s="422"/>
      <c r="AC68" s="426" t="s">
        <v>241</v>
      </c>
      <c r="AE68" s="422"/>
      <c r="AF68" s="422"/>
      <c r="AG68" s="422"/>
      <c r="AH68" s="422"/>
      <c r="AI68" s="422"/>
      <c r="AJ68" s="932"/>
      <c r="AK68" s="932"/>
      <c r="AL68" s="932"/>
      <c r="AM68" s="15"/>
      <c r="AN68" s="560"/>
    </row>
    <row r="69" spans="1:42" ht="12.75" customHeight="1">
      <c r="A69" s="554">
        <f t="shared" si="2"/>
        <v>62</v>
      </c>
      <c r="B69" s="556"/>
      <c r="C69" s="113"/>
      <c r="T69" s="422"/>
      <c r="U69" s="639"/>
      <c r="V69" s="416"/>
      <c r="W69" s="422"/>
      <c r="X69" s="422"/>
      <c r="Y69" s="422"/>
      <c r="Z69" s="422"/>
      <c r="AA69" s="422"/>
      <c r="AB69" s="422"/>
      <c r="AC69" s="426" t="s">
        <v>242</v>
      </c>
      <c r="AE69" s="422"/>
      <c r="AF69" s="422"/>
      <c r="AG69" s="422"/>
      <c r="AH69" s="422"/>
      <c r="AI69" s="422"/>
      <c r="AJ69" s="896"/>
      <c r="AK69" s="896"/>
      <c r="AL69" s="896"/>
      <c r="AM69" s="15"/>
      <c r="AN69" s="560"/>
    </row>
    <row r="70" spans="1:42" ht="12.75" customHeight="1">
      <c r="A70" s="554"/>
      <c r="B70" s="505"/>
      <c r="C70" s="113"/>
      <c r="T70" s="422"/>
      <c r="U70" s="639"/>
      <c r="V70" s="425" t="s">
        <v>243</v>
      </c>
      <c r="W70" s="422"/>
      <c r="X70" s="422"/>
      <c r="Y70" s="422"/>
      <c r="Z70" s="422"/>
      <c r="AA70" s="422"/>
      <c r="AB70" s="422"/>
      <c r="AC70" s="422"/>
      <c r="AD70" s="422"/>
      <c r="AE70" s="422"/>
      <c r="AF70" s="422"/>
      <c r="AG70" s="422"/>
      <c r="AH70" s="422"/>
      <c r="AI70" s="422"/>
      <c r="AJ70" s="896"/>
      <c r="AK70" s="896"/>
      <c r="AL70" s="896"/>
      <c r="AM70" s="15"/>
      <c r="AN70" s="549"/>
    </row>
    <row r="71" spans="1:42" ht="3" customHeight="1">
      <c r="A71" s="773"/>
      <c r="B71" s="604"/>
      <c r="C71" s="605"/>
      <c r="D71" s="102"/>
      <c r="E71" s="102"/>
      <c r="F71" s="102"/>
      <c r="G71" s="102"/>
      <c r="H71" s="102"/>
      <c r="I71" s="102"/>
      <c r="J71" s="102"/>
      <c r="K71" s="102"/>
      <c r="L71" s="102"/>
      <c r="M71" s="102"/>
      <c r="N71" s="102"/>
      <c r="O71" s="102"/>
      <c r="P71" s="102"/>
      <c r="Q71" s="102"/>
      <c r="R71" s="102"/>
      <c r="S71" s="102"/>
      <c r="T71" s="605"/>
      <c r="U71" s="754"/>
      <c r="V71" s="605"/>
      <c r="W71" s="605"/>
      <c r="X71" s="605"/>
      <c r="Y71" s="605"/>
      <c r="Z71" s="605"/>
      <c r="AA71" s="605"/>
      <c r="AB71" s="605"/>
      <c r="AC71" s="605"/>
      <c r="AD71" s="605"/>
      <c r="AE71" s="605"/>
      <c r="AF71" s="605"/>
      <c r="AG71" s="605"/>
      <c r="AH71" s="605"/>
      <c r="AI71" s="605"/>
      <c r="AJ71" s="605"/>
      <c r="AK71" s="605"/>
      <c r="AL71" s="605"/>
      <c r="AM71" s="37"/>
      <c r="AN71" s="549"/>
      <c r="AP71" s="399"/>
    </row>
    <row r="72" spans="1:42" ht="12.75" customHeight="1">
      <c r="A72" s="606"/>
      <c r="B72" s="143"/>
      <c r="C72" s="19"/>
      <c r="D72" s="607"/>
      <c r="E72" s="607"/>
      <c r="F72" s="607"/>
      <c r="G72" s="607"/>
      <c r="H72" s="607"/>
      <c r="I72" s="607"/>
      <c r="J72" s="607"/>
      <c r="K72" s="607"/>
      <c r="L72" s="607"/>
      <c r="M72" s="607"/>
      <c r="N72" s="607"/>
      <c r="O72" s="607"/>
      <c r="P72" s="607"/>
      <c r="Q72" s="607"/>
      <c r="R72" s="607"/>
      <c r="S72" s="143"/>
      <c r="T72" s="607"/>
      <c r="U72" s="607"/>
      <c r="V72" s="607"/>
      <c r="W72" s="607"/>
      <c r="X72" s="607"/>
      <c r="Y72" s="607"/>
      <c r="Z72" s="607"/>
      <c r="AA72" s="607"/>
      <c r="AB72" s="607"/>
      <c r="AC72" s="607"/>
      <c r="AD72" s="19"/>
      <c r="AE72" s="607"/>
      <c r="AF72" s="607"/>
      <c r="AG72" s="607"/>
      <c r="AH72" s="607"/>
      <c r="AI72" s="607"/>
      <c r="AJ72" s="607"/>
      <c r="AK72" s="607"/>
      <c r="AL72" s="143"/>
      <c r="AM72" s="141"/>
      <c r="AN72" s="608"/>
      <c r="AP72" s="403"/>
    </row>
    <row r="73" spans="1:42" ht="12.75" customHeight="1">
      <c r="A73" s="100"/>
      <c r="B73" s="112"/>
      <c r="C73" s="104" t="s">
        <v>12</v>
      </c>
      <c r="D73" s="104"/>
      <c r="E73" s="104"/>
      <c r="F73" s="104"/>
      <c r="G73" s="104"/>
      <c r="H73" s="104"/>
      <c r="I73" s="1013"/>
      <c r="J73" s="1013"/>
      <c r="K73" s="1013"/>
      <c r="L73" s="1013"/>
      <c r="M73" s="1013"/>
      <c r="N73" s="1013"/>
      <c r="O73" s="1013"/>
      <c r="P73" s="1013"/>
      <c r="Q73" s="1013"/>
      <c r="R73" s="1013"/>
      <c r="S73" s="1013"/>
      <c r="T73" s="1013"/>
      <c r="W73" s="104" t="s">
        <v>48</v>
      </c>
      <c r="X73" s="104"/>
      <c r="Y73" s="1065"/>
      <c r="Z73" s="1065"/>
      <c r="AE73" s="283" t="s">
        <v>218</v>
      </c>
      <c r="AF73" s="283"/>
      <c r="AG73" s="283"/>
      <c r="AH73" s="1062"/>
      <c r="AI73" s="1062"/>
      <c r="AJ73" s="256" t="s">
        <v>216</v>
      </c>
      <c r="AK73" s="1069" t="str">
        <f>IF(C_PageNo_Total=0,"",C_PageNo_Total)</f>
        <v/>
      </c>
      <c r="AL73" s="1069"/>
      <c r="AM73" s="282"/>
      <c r="AN73" s="609"/>
      <c r="AP73" s="403"/>
    </row>
    <row r="74" spans="1:42" ht="12.75" customHeight="1">
      <c r="A74" s="101"/>
      <c r="B74" s="102"/>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610"/>
      <c r="AP74" s="399"/>
    </row>
    <row r="75" spans="1:42" ht="12.75" customHeight="1">
      <c r="AP75" s="399"/>
    </row>
    <row r="76" spans="1:42">
      <c r="AP76" s="399"/>
    </row>
    <row r="77" spans="1:42">
      <c r="AP77" s="399"/>
    </row>
    <row r="78" spans="1:42">
      <c r="AP78" s="399"/>
    </row>
    <row r="79" spans="1:42">
      <c r="AP79" s="399"/>
    </row>
    <row r="80" spans="1:42">
      <c r="AP80" s="399"/>
    </row>
    <row r="81" spans="42:42">
      <c r="AP81" s="399"/>
    </row>
    <row r="82" spans="42:42">
      <c r="AP82" s="399"/>
    </row>
    <row r="83" spans="42:42">
      <c r="AP83" s="399"/>
    </row>
    <row r="84" spans="42:42">
      <c r="AP84" s="399"/>
    </row>
    <row r="85" spans="42:42">
      <c r="AP85" s="399"/>
    </row>
    <row r="86" spans="42:42">
      <c r="AP86" s="399"/>
    </row>
    <row r="87" spans="42:42">
      <c r="AP87" s="399"/>
    </row>
    <row r="88" spans="42:42">
      <c r="AP88" s="399"/>
    </row>
    <row r="89" spans="42:42">
      <c r="AP89" s="399"/>
    </row>
    <row r="90" spans="42:42">
      <c r="AP90" s="399"/>
    </row>
    <row r="91" spans="42:42">
      <c r="AP91" s="399"/>
    </row>
    <row r="92" spans="42:42">
      <c r="AP92" s="399"/>
    </row>
    <row r="93" spans="42:42">
      <c r="AP93" s="399"/>
    </row>
    <row r="94" spans="42:42">
      <c r="AP94" s="399"/>
    </row>
    <row r="95" spans="42:42">
      <c r="AP95" s="399"/>
    </row>
    <row r="96" spans="42:42">
      <c r="AP96" s="399"/>
    </row>
    <row r="97" spans="42:42">
      <c r="AP97" s="399"/>
    </row>
    <row r="98" spans="42:42">
      <c r="AP98" s="399"/>
    </row>
    <row r="99" spans="42:42">
      <c r="AP99" s="399"/>
    </row>
    <row r="100" spans="42:42">
      <c r="AP100" s="399"/>
    </row>
    <row r="101" spans="42:42">
      <c r="AP101" s="399"/>
    </row>
    <row r="102" spans="42:42">
      <c r="AP102" s="399"/>
    </row>
    <row r="103" spans="42:42">
      <c r="AP103" s="399"/>
    </row>
    <row r="104" spans="42:42">
      <c r="AP104" s="399"/>
    </row>
    <row r="105" spans="42:42">
      <c r="AP105" s="399"/>
    </row>
    <row r="106" spans="42:42">
      <c r="AP106" s="399"/>
    </row>
    <row r="107" spans="42:42">
      <c r="AP107" s="399"/>
    </row>
    <row r="108" spans="42:42">
      <c r="AP108" s="399"/>
    </row>
  </sheetData>
  <mergeCells count="136">
    <mergeCell ref="I35:K35"/>
    <mergeCell ref="R67:S67"/>
    <mergeCell ref="N63:S63"/>
    <mergeCell ref="R64:S64"/>
    <mergeCell ref="R65:S65"/>
    <mergeCell ref="R66:S66"/>
    <mergeCell ref="J38:N38"/>
    <mergeCell ref="R56:S56"/>
    <mergeCell ref="R57:S57"/>
    <mergeCell ref="R58:S58"/>
    <mergeCell ref="R59:S59"/>
    <mergeCell ref="R60:S60"/>
    <mergeCell ref="R52:S52"/>
    <mergeCell ref="R54:S54"/>
    <mergeCell ref="R53:S53"/>
    <mergeCell ref="R51:S51"/>
    <mergeCell ref="R48:S48"/>
    <mergeCell ref="U4:AM4"/>
    <mergeCell ref="C4:T4"/>
    <mergeCell ref="M19:S19"/>
    <mergeCell ref="M9:S9"/>
    <mergeCell ref="AK5:AL5"/>
    <mergeCell ref="AK6:AL6"/>
    <mergeCell ref="AK7:AL7"/>
    <mergeCell ref="M14:S14"/>
    <mergeCell ref="N17:S17"/>
    <mergeCell ref="N18:S18"/>
    <mergeCell ref="AK12:AL12"/>
    <mergeCell ref="AK13:AL13"/>
    <mergeCell ref="AK17:AL17"/>
    <mergeCell ref="AK18:AL18"/>
    <mergeCell ref="R5:S5"/>
    <mergeCell ref="R6:S6"/>
    <mergeCell ref="I7:S7"/>
    <mergeCell ref="L10:S10"/>
    <mergeCell ref="L11:S11"/>
    <mergeCell ref="L12:S12"/>
    <mergeCell ref="N15:S15"/>
    <mergeCell ref="AK8:AL8"/>
    <mergeCell ref="AK9:AL9"/>
    <mergeCell ref="AK10:AL10"/>
    <mergeCell ref="AK73:AL73"/>
    <mergeCell ref="Y73:Z73"/>
    <mergeCell ref="AJ44:AL44"/>
    <mergeCell ref="AJ45:AL45"/>
    <mergeCell ref="AJ46:AL46"/>
    <mergeCell ref="R45:S45"/>
    <mergeCell ref="R46:S46"/>
    <mergeCell ref="R47:S47"/>
    <mergeCell ref="AJ68:AL68"/>
    <mergeCell ref="V65:AL65"/>
    <mergeCell ref="AJ60:AL60"/>
    <mergeCell ref="AJ54:AL54"/>
    <mergeCell ref="AJ55:AL55"/>
    <mergeCell ref="AJ56:AL56"/>
    <mergeCell ref="AJ57:AL57"/>
    <mergeCell ref="R50:S50"/>
    <mergeCell ref="R44:S44"/>
    <mergeCell ref="R61:S61"/>
    <mergeCell ref="R62:S62"/>
    <mergeCell ref="AJ70:AL70"/>
    <mergeCell ref="AJ69:AL69"/>
    <mergeCell ref="AJ66:AL66"/>
    <mergeCell ref="V67:AL67"/>
    <mergeCell ref="AK11:AL11"/>
    <mergeCell ref="AI27:AL27"/>
    <mergeCell ref="AI28:AL28"/>
    <mergeCell ref="AK19:AL19"/>
    <mergeCell ref="AK16:AL16"/>
    <mergeCell ref="AK24:AL24"/>
    <mergeCell ref="W31:AL31"/>
    <mergeCell ref="AK32:AL32"/>
    <mergeCell ref="I73:T73"/>
    <mergeCell ref="R35:T35"/>
    <mergeCell ref="R34:T34"/>
    <mergeCell ref="I36:K36"/>
    <mergeCell ref="R37:T37"/>
    <mergeCell ref="R36:T36"/>
    <mergeCell ref="R40:S40"/>
    <mergeCell ref="R42:S42"/>
    <mergeCell ref="O37:Q37"/>
    <mergeCell ref="L36:N36"/>
    <mergeCell ref="O35:Q35"/>
    <mergeCell ref="I34:K34"/>
    <mergeCell ref="O34:Q34"/>
    <mergeCell ref="L35:N35"/>
    <mergeCell ref="L34:N34"/>
    <mergeCell ref="AH73:AI73"/>
    <mergeCell ref="P20:S20"/>
    <mergeCell ref="AJ47:AL47"/>
    <mergeCell ref="AJ48:AL48"/>
    <mergeCell ref="AJ49:AL49"/>
    <mergeCell ref="AJ39:AL39"/>
    <mergeCell ref="AJ37:AL37"/>
    <mergeCell ref="AH42:AL42"/>
    <mergeCell ref="AK36:AL36"/>
    <mergeCell ref="AK35:AL35"/>
    <mergeCell ref="AJ43:AL43"/>
    <mergeCell ref="R21:S21"/>
    <mergeCell ref="C39:T39"/>
    <mergeCell ref="O36:Q36"/>
    <mergeCell ref="F37:H37"/>
    <mergeCell ref="I37:K37"/>
    <mergeCell ref="L37:N37"/>
    <mergeCell ref="C36:E36"/>
    <mergeCell ref="F36:H36"/>
    <mergeCell ref="C37:E37"/>
    <mergeCell ref="C34:E34"/>
    <mergeCell ref="F34:H34"/>
    <mergeCell ref="C35:E35"/>
    <mergeCell ref="AK25:AL25"/>
    <mergeCell ref="F35:H35"/>
    <mergeCell ref="AJ58:AL58"/>
    <mergeCell ref="AJ59:AL59"/>
    <mergeCell ref="N16:S16"/>
    <mergeCell ref="AJ62:AL62"/>
    <mergeCell ref="AJ63:AL63"/>
    <mergeCell ref="AJ64:AL64"/>
    <mergeCell ref="AJ53:AL53"/>
    <mergeCell ref="AK21:AL21"/>
    <mergeCell ref="AK22:AL22"/>
    <mergeCell ref="AK23:AL23"/>
    <mergeCell ref="AK29:AL29"/>
    <mergeCell ref="AK26:AL26"/>
    <mergeCell ref="R22:S22"/>
    <mergeCell ref="P25:S25"/>
    <mergeCell ref="R27:S27"/>
    <mergeCell ref="AH52:AL52"/>
    <mergeCell ref="R28:S28"/>
    <mergeCell ref="R30:S30"/>
    <mergeCell ref="R31:S31"/>
    <mergeCell ref="AJ40:AL40"/>
    <mergeCell ref="AJ38:AL38"/>
    <mergeCell ref="AJ50:AL50"/>
    <mergeCell ref="AJ51:AL51"/>
    <mergeCell ref="AJ41:AL41"/>
  </mergeCells>
  <phoneticPr fontId="0" type="noConversion"/>
  <conditionalFormatting sqref="K26:N26">
    <cfRule type="expression" dxfId="7" priority="1" stopIfTrue="1">
      <formula>F25="OTHER"</formula>
    </cfRule>
  </conditionalFormatting>
  <conditionalFormatting sqref="O26">
    <cfRule type="expression" dxfId="6" priority="2" stopIfTrue="1">
      <formula>E25="OTHER"</formula>
    </cfRule>
  </conditionalFormatting>
  <conditionalFormatting sqref="P26">
    <cfRule type="expression" dxfId="5" priority="3" stopIfTrue="1">
      <formula>E25="OTHER"</formula>
    </cfRule>
  </conditionalFormatting>
  <conditionalFormatting sqref="Q26">
    <cfRule type="expression" dxfId="4" priority="4" stopIfTrue="1">
      <formula>E25="OTHER"</formula>
    </cfRule>
  </conditionalFormatting>
  <conditionalFormatting sqref="AI26:AJ26">
    <cfRule type="expression" dxfId="3" priority="5" stopIfTrue="1">
      <formula>$V$26&gt;""</formula>
    </cfRule>
  </conditionalFormatting>
  <conditionalFormatting sqref="AI27:AL28">
    <cfRule type="expression" dxfId="2" priority="6" stopIfTrue="1">
      <formula>$V$27&gt;""</formula>
    </cfRule>
  </conditionalFormatting>
  <dataValidations xWindow="665" yWindow="519" count="65">
    <dataValidation type="list" allowBlank="1" showInputMessage="1" showErrorMessage="1" promptTitle="6.12.4.3" prompt="The purchaser shall specify whether EN 13445 (all parts) or ASME VIII, Division 1 shall apply with regard to impact-testing requirements." sqref="AJ68:AL68">
      <formula1>"NON-WIT, WIT, OBSERVE"</formula1>
    </dataValidation>
    <dataValidation type="list" allowBlank="1" showInputMessage="1" showErrorMessage="1" sqref="AJ69:AL70 AJ39:AL39 AJ37:AL37 AJ53:AL55">
      <formula1>"NON-WIT, WIT, OBSERVE"</formula1>
    </dataValidation>
    <dataValidation type="list" allowBlank="1" showInputMessage="1" showErrorMessage="1" promptTitle="6.12.3.4.d" prompt="If specified, proposed connection designs shall be submitted to the purchaser for approval before fabrication. The drawing shall show weld designs, size, materials, and pre-weld and post-weld heat-treatments." sqref="AK17:AL17">
      <formula1>"YES,NO"</formula1>
    </dataValidation>
    <dataValidation type="list" allowBlank="1" showInputMessage="1" showErrorMessage="1" promptTitle="6.12.3.4.e" prompt="Suction and discharge nozzle welds shall be inspected by magnetic particle or liquid penetrant examination after back chipping or gouging and again after post-weld heat-treatment or, for austenitic stainless steels, after solution annealing." sqref="AK16:AL16">
      <formula1>"YES,NO"</formula1>
    </dataValidation>
    <dataValidation type="list" allowBlank="1" showInputMessage="1" showErrorMessage="1" sqref="R42:R44 R64:S64 R47 L21">
      <formula1>"YES, NO"</formula1>
    </dataValidation>
    <dataValidation type="list" allowBlank="1" showInputMessage="1" showErrorMessage="1" promptTitle="7.5.1.7" prompt="The bolting requirements of 6.1.30 apply to the connection of auxiliary piping to the equipment. Flange fasteners on stainless steel piping systems in lubricating oil service need not be stainless steel unless specified. Etc" sqref="N63:S63">
      <formula1>"PTFE COATED, ASTM 153 GALVANISED, PAINTED, SS"</formula1>
    </dataValidation>
    <dataValidation type="list" allowBlank="1" showInputMessage="1" showErrorMessage="1" promptTitle="8.2.1.1" prompt="The vendor shall keep the following data available for at least 20 years:" sqref="R50:S50">
      <formula1>"YES, NO"</formula1>
    </dataValidation>
    <dataValidation type="list" allowBlank="1" showInputMessage="1" showErrorMessage="1" sqref="R21:S22 AK18:AL19 AK7:AL7 R30:S31 AK10:AL12 R5:S6 AK21:AL24">
      <formula1>"YES,NO"</formula1>
    </dataValidation>
    <dataValidation type="list" allowBlank="1" showInputMessage="1" showErrorMessage="1" sqref="AH52">
      <formula1>"@ SUPPLIER'S,@ SUB-SUPPLIER'S"</formula1>
    </dataValidation>
    <dataValidation type="list" allowBlank="1" showInputMessage="1" showErrorMessage="1" promptTitle="8.3.3.7.b" prompt="If specified, disassembly of multistage pumps for any head adjustment (including less than 5 % diameter change) after test, shall be cause for retest._x000a_" sqref="AJ48:AL48">
      <formula1>"NON-WIT, WIT, OBSERVE"</formula1>
    </dataValidation>
    <dataValidation type="list" allowBlank="1" showInputMessage="1" showErrorMessage="1" promptTitle="8.3.3.2" prompt="The requirements of a) through h) below shall be met while the pump is operating on the test stand and before the performance test is performed." sqref="AJ40:AL40">
      <formula1>"8.3.3.2, MFR STD"</formula1>
    </dataValidation>
    <dataValidation type="list" allowBlank="1" showInputMessage="1" showErrorMessage="1" promptTitle="8.3.3.3" prompt="Unless otherwise specified, the performance test shall be conducted as specified in a) through e) below." sqref="AJ41:AL41">
      <formula1>"8.3.3.3, MFR STD"</formula1>
    </dataValidation>
    <dataValidation type="list" allowBlank="1" showInputMessage="1" showErrorMessage="1" promptTitle="8.3.3.6" prompt="If specified, auxiliary equipment such as oil systems, gears and control systems shall be tested in the vendor’s shop. Details of the auxiliary equipment test(s) shall be developed jointly by the purchaser and the vendor." sqref="AJ46:AL46">
      <formula1>"YES,No"</formula1>
    </dataValidation>
    <dataValidation type="list" allowBlank="1" showInputMessage="1" showErrorMessage="1" promptTitle="8.3.3.2.d" prompt="If specified, seal leakage during test shall require the assembled pump and seal to be rerun to demonstrate satisfactory seal performance." sqref="AJ47:AL47">
      <formula1>"NON-WIT, WIT, OBSERVE"</formula1>
    </dataValidation>
    <dataValidation type="list" allowBlank="1" showInputMessage="1" showErrorMessage="1" sqref="D16 D6:D8 D10 D13">
      <formula1>"l,m"</formula1>
    </dataValidation>
    <dataValidation type="list" allowBlank="1" showInputMessage="1" showErrorMessage="1" promptTitle="8.4.1" prompt="If specified, the shop tests described in 8.3.4.2 through 8.3.4.7 shall be performed. Test details and required data (such as vibration and temperature data) shall be agreed upon by the purchaser and the vendor prior to conducting the tests. " sqref="P20:S20">
      <formula1>"DOMESTIC, EXPORT"</formula1>
    </dataValidation>
    <dataValidation type="list" allowBlank="1" showInputMessage="1" showErrorMessage="1" sqref="L20">
      <formula1>"THERMOCOUPLE, RTD"</formula1>
    </dataValidation>
    <dataValidation type="list" allowBlank="1" showInputMessage="1" showErrorMessage="1" sqref="L9">
      <formula1>"VELOCITY, ACCELEROMETER"</formula1>
    </dataValidation>
    <dataValidation type="list" allowBlank="1" showInputMessage="1" showErrorMessage="1" sqref="U6">
      <formula1>"MANF. STD., OTHER"</formula1>
    </dataValidation>
    <dataValidation type="list" allowBlank="1" showInputMessage="1" showErrorMessage="1" promptTitle="8.1.1" prompt="The purchaser shall specify the extent of his participation in the inspection and testing." sqref="AK5:AL5">
      <formula1>"Yes,No"</formula1>
    </dataValidation>
    <dataValidation type="list" allowBlank="1" showInputMessage="1" showErrorMessage="1" promptTitle="9.2.8.2" prompt="If specified, spare rotors and cartridge-type elements shall be prepared for vertical storage." sqref="P25:S25">
      <formula1>"HORIZONTAL,VERTICAL"</formula1>
    </dataValidation>
    <dataValidation type="list" allowBlank="1" showInputMessage="1" showErrorMessage="1" promptTitle="9.2.8.3" prompt="If specified, a shipping and storage container designed to store the rotor or cartridge vertically shall be provided." sqref="R27:S27">
      <formula1>"YES,NO"</formula1>
    </dataValidation>
    <dataValidation type="list" allowBlank="1" showInputMessage="1" showErrorMessage="1" promptTitle="9.2.8.4" prompt="If specified, the shipping and storage container shall be designed to allow inert-gas inhibition during storage." sqref="R28:S28">
      <formula1>"YES,NO"</formula1>
    </dataValidation>
    <dataValidation type="list" allowBlank="1" showInputMessage="1" showErrorMessage="1" promptTitle="6.9.2.10" prompt="If specified, or if either a steady state damped response analysis or a transient tortional analysis is performed, the manufacturer shall furnish a detailed report of the torsional analysis. The report shall include the following:" sqref="R46:S46">
      <formula1>"YES, NO"</formula1>
    </dataValidation>
    <dataValidation type="list" allowBlank="1" showInputMessage="1" showErrorMessage="1" promptTitle="10.1.3" prompt="If specified, a coordination meeting shall be held, preferably at the vendor’s plant, within four to six weeks after order commitment." sqref="R40:S40">
      <formula1>"YES, NO"</formula1>
    </dataValidation>
    <dataValidation type="list" allowBlank="1" showInputMessage="1" showErrorMessage="1" promptTitle="9.2.1.4" prompt="If specified, proposed connection designs shall be submitted to the purchaser for approval before fabrication. The drawing shall show weld designs, size, materials, and pre-weld and post-weld heat treatments." sqref="R45:S45">
      <formula1>"YES, NO"</formula1>
    </dataValidation>
    <dataValidation type="list" allowBlank="1" showInputMessage="1" showErrorMessage="1" promptTitle="10.2.5" prompt="If specified, the vendor shall furnish an outline of the procedures to be used for each of the special or optional tests that have been specified by the purchaser or proposed by the vendor." sqref="R48:S48">
      <formula1>"YES, NO"</formula1>
    </dataValidation>
    <dataValidation type="list" allowBlank="1" showInputMessage="1" showErrorMessage="1" promptTitle="9.1.3.4" prompt="The need for a rotor lateral analysis shall be determined as described in 9.2.4.1. A lateral analysis should be specified only for unique, new or critical pumps." sqref="R51:S51">
      <formula1>"YES, NO"</formula1>
    </dataValidation>
    <dataValidation type="list" allowBlank="1" showInputMessage="1" showErrorMessage="1" promptTitle="9.3.9.2" prompt="If specified, a resonance test with the pump unpiped shall be conducted on the pump structure/driver frame assembly. The test shall be performed as follows." sqref="R52:S52">
      <formula1>"YES, NO"</formula1>
    </dataValidation>
    <dataValidation type="list" allowBlank="1" showInputMessage="1" showErrorMessage="1" promptTitle="6.9.4.4" prompt="If specified, impellers, balancing drums and similar rotating components shall be dynamically balanced to ISO 1940‑1 grade G1 (equivalent to 4 W/n in USC terminology)." sqref="R53:S53">
      <formula1>"YES, NO"</formula1>
    </dataValidation>
    <dataValidation type="list" allowBlank="1" showInputMessage="1" showErrorMessage="1" promptTitle="10.2.3.l" prompt="If specified, a list of similar machines installed and operating under similar conditions;" sqref="R54:S54">
      <formula1>"YES, NO"</formula1>
    </dataValidation>
    <dataValidation type="list" allowBlank="1" showInputMessage="1" showErrorMessage="1" promptTitle="6.9.2.3" prompt="If specified for variable-frequency drives (VFD) a steady state damped response analysis shall be performed.  The analysis shall consider all resonant frequencies through 12 times line frequency. " sqref="R56:S56">
      <formula1>"YES, NO"</formula1>
    </dataValidation>
    <dataValidation type="list" allowBlank="1" showInputMessage="1" showErrorMessage="1" promptTitle="6.9.2.4" prompt="If specified, or if the driver is a synchronous motor rated 500 kW (670 hp) or higher, a transient torsional analysis shall be performed.  If performed, the time transient analysis shall meet the requirements of 6.9.2.8 through 6.9.2.11." sqref="R57:S57">
      <formula1>"YES, NO"</formula1>
    </dataValidation>
    <dataValidation type="list" allowBlank="1" showInputMessage="1" showErrorMessage="1" promptTitle="6.10.1.6" prompt="Bearing system life (the calculated life of the combined system of bearings in the pump) shall be equivalent to at least 25 000 h with continuous operation at rated conditions, and at least 16 000 h at maximum radial and axial loads and rated speed. " sqref="R58:S58">
      <formula1>"YES, NO"</formula1>
    </dataValidation>
    <dataValidation type="list" allowBlank="1" showInputMessage="1" showErrorMessage="1" promptTitle="7.2.13.e" prompt="If specified, in applications within potentially explosive atmospheres, an “ignition hazard assessment” (risk analysis) as described by EN 13463-1, shall be conducted." sqref="R59:S59">
      <formula1>"YES, NO"</formula1>
    </dataValidation>
    <dataValidation type="list" allowBlank="1" showInputMessage="1" showErrorMessage="1" promptTitle="10.2.3.3" prompt="If specified, a generic casing drawing defining casing retirement thickness(es) in critical areas shall be provided. The retirement thickness(es) shall be based on failure to comply with any of the criteria in 6.3.3. and 6.3.4." sqref="R60:S60">
      <formula1>"YES, NO"</formula1>
    </dataValidation>
    <dataValidation type="list" allowBlank="1" showInputMessage="1" showErrorMessage="1" promptTitle="7.5.2.8" prompt="The purchaser shall specify where flanges are required in place of socket-welded unions.  With purchaser approval, socket-welded unions may be used in place of flanges at the first connection from the seal gland." sqref="R61:S61">
      <formula1>"YES, NO"</formula1>
    </dataValidation>
    <dataValidation type="list" allowBlank="1" showInputMessage="1" showErrorMessage="1" promptTitle="6.9.3.3" prompt="The FFT spectra shall include the range of frequencies from 5 Hz to 2Z times running speed (where Z is the number of impeller vanes; in multistage pumps with different impellers, Z is the highest number of impeller vanes in any stage)." sqref="R62:S62">
      <formula1>"YES, NO"</formula1>
    </dataValidation>
    <dataValidation type="list" allowBlank="1" showInputMessage="1" showErrorMessage="1" promptTitle="8.2.1.1.c" prompt="if specified, details of all repairs and records of all heat-treatment performed as part of a repair procedure;" sqref="R65:S65">
      <formula1>"YES, NO"</formula1>
    </dataValidation>
    <dataValidation type="list" allowBlank="1" showInputMessage="1" showErrorMessage="1" promptTitle="8.3.1.1" prompt="If specified, at least 6 weeks before the first scheduled running test, the vendor shall submit to the purchaser, for his review and comment, detailed procedures for all running tests and all specified optional tests (8.3.4). " sqref="R66:S66">
      <formula1>"YES, NO"</formula1>
    </dataValidation>
    <dataValidation type="list" allowBlank="1" showInputMessage="1" showErrorMessage="1" promptTitle="8.1.5" prompt="If specified, the purchaser’s representative, the vendor’s representative, or both, shall indicate compliance in accordance with an inspector’s checklist such as that provided in Annex E etc" sqref="R67:S67">
      <formula1>"YES, NO"</formula1>
    </dataValidation>
    <dataValidation type="list" allowBlank="1" showInputMessage="1" showErrorMessage="1" promptTitle="8.3.3.2.b" prompt="b) If approved by the purchaser, substitute seals may be used during the performance test if needed to prevent damage to the contract seals or if the contract seals are not compatible with the test fluidliquid. [See ISO 21049:2004, clause 10.3.5.]" sqref="AK8:AL8">
      <formula1>"YES,NO"</formula1>
    </dataValidation>
    <dataValidation type="list" allowBlank="1" showInputMessage="1" showErrorMessage="1" promptTitle="6.12.1.8" prompt="If specified, the vendor shall furnish material certificates that include chemical analysis and mechanical properties for the heats from which the material is supplied for pressure-containing castings and forgings, impellers and shafts." sqref="AK9:AL9">
      <formula1>"YES,NO"</formula1>
    </dataValidation>
    <dataValidation type="list" allowBlank="1" showInputMessage="1" showErrorMessage="1" promptTitle="6.12.2.5" prompt="If specified, for casting repairs made in the vendor’s shop, repair procedures including weld maps shall be submitted for purchaser’s approval." sqref="AK13:AL13">
      <formula1>"YES,NO"</formula1>
    </dataValidation>
    <dataValidation type="list" allowBlank="1" showInputMessage="1" showErrorMessage="1" promptTitle="8.2.2.7" prompt="If specified, the hardness of parts, welds and heat-affected zones shall be verified as being within the allowable values by testing.  The method, extent, documentation and witnessing of the testing shall be agreed upon by the purchaser and the vendor." sqref="AK25:AL25">
      <formula1>"YES,NO"</formula1>
    </dataValidation>
    <dataValidation type="list" allowBlank="1" showInputMessage="1" showErrorMessage="1" promptTitle="6.12.1.5" prompt="The vendor shall specify the optional tests and inspection procedures that are necessary to ensure that materials are satisfactory for the service." sqref="AK26:AL26">
      <formula1>"YES,NO"</formula1>
    </dataValidation>
    <dataValidation allowBlank="1" showInputMessage="1" showErrorMessage="1" promptTitle="8.2.1.3" prompt="In addition to the requirements of 6.12.1.5 the purchaser may specify the following:" sqref="AI27:AL27"/>
    <dataValidation type="list" allowBlank="1" showInputMessage="1" showErrorMessage="1" promptTitle="8.2.2.8" prompt="If specified, pressure boundary parts of alloy materials shall be subject to positive material identification (PMI) using recognized testing methods, instrumentation and standards." sqref="AK29:AL29">
      <formula1>"YES,NO"</formula1>
    </dataValidation>
    <dataValidation type="list" allowBlank="1" showInputMessage="1" showErrorMessage="1" promptTitle="J.4.1.2" prompt="To check the residual unbalance, a known trial mass is attached to the rotor sequentially in 6 (or 12, if specified by the purchaser) equally spaced radial positions, each at the same radial distance." sqref="AK32:AL32">
      <formula1>"YES,NO"</formula1>
    </dataValidation>
    <dataValidation type="list" allowBlank="1" showInputMessage="1" showErrorMessage="1" promptTitle="8.1.1.c" prompt="If specified, witnessed mechanical and performance tests shall require a written notification of a successful preliminary test. Etc" sqref="AK35:AL35">
      <formula1>"YES,NO"</formula1>
    </dataValidation>
    <dataValidation type="list" allowBlank="1" showInputMessage="1" showErrorMessage="1" promptTitle="7.3.21" prompt="If specified, the vendor shall test to demonstrate that the pump and its baseplate assembly, anchored at foundation bolt hole locations, are in compliance with 7.3.20. Etc" sqref="AK36:AL36">
      <formula1>"YES,NO"</formula1>
    </dataValidation>
    <dataValidation type="list" allowBlank="1" showInputMessage="1" showErrorMessage="1" promptTitle="9.3.13.2" prompt="If specified, bowls and column pipe shall be hydrostatically tested with liquid at a minimum of 1,5 times the maximum differential pressure developed by the bowl assembly." sqref="AJ38:AL38">
      <formula1>"NON-WIT, WIT, OBSERVE"</formula1>
    </dataValidation>
    <dataValidation type="list" allowBlank="1" showInputMessage="1" showErrorMessage="1" promptTitle="8.3.3.4" prompt="For higher power pumps (&gt; 1 MW), performance tolerances other than those in Table 15 may be appropriate. Etc" sqref="AH42:AL42">
      <formula1>"TABLE 15, AGREED LIMITS"</formula1>
    </dataValidation>
    <dataValidation type="list" allowBlank="1" showInputMessage="1" showErrorMessage="1" promptTitle="8.3.4.3.1" prompt="If specified, (NPSH3) shall be determined at each test point identified in 8.3.3.3 a) except shut-off." sqref="AJ43:AL43">
      <formula1>"NON-WIT, WIT, OBSERVE"</formula1>
    </dataValidation>
    <dataValidation type="list" allowBlank="1" showInputMessage="1" showErrorMessage="1" promptTitle="8.3.4.3.2" prompt="A 3% drop in head (first stage head on pumps with two or more stages) shall be interpreted as indicating performance impairment, thus the terminology (NPSH3). Etc" sqref="AJ44:AL44">
      <formula1>"NON-WIT, WIT, OBSERVE"</formula1>
    </dataValidation>
    <dataValidation type="list" allowBlank="1" showInputMessage="1" showErrorMessage="1" promptTitle="8.3.4.3.3" prompt="The (NPSH) required test shall determine the actual (NPSH) required at a 3 percent head drop. Etc" sqref="AJ45:AL45">
      <formula1>"NON-WIT, WIT, OBSERVE"</formula1>
    </dataValidation>
    <dataValidation type="list" allowBlank="1" showInputMessage="1" showErrorMessage="1" promptTitle="8.3.4.4.1" prompt="If specified, the pump and driver train, complete with all auxiliaries that make up the unit, shall be tested together. If specified, torsional vibration measurements shall be made to verify the vendor’s analysis. Etc" sqref="AJ49:AL49">
      <formula1>"NON-WIT, WIT, OBSERVE"</formula1>
    </dataValidation>
    <dataValidation type="list" allowBlank="1" showInputMessage="1" showErrorMessage="1" promptTitle="8.3.4.5" prompt="If specified, sound level tests shall be performed as agreed between the purchaser and the vendor." sqref="AJ50:AL50">
      <formula1>"NON-WIT, WIT, OBSERVE"</formula1>
    </dataValidation>
    <dataValidation type="list" allowBlank="1" showInputMessage="1" showErrorMessage="1" promptTitle="8.2.2.6" prompt="If specified, the purchaser may inspect for cleanliness of the equipment and all piping and appurtenances furnished by or through the vendor before assembly." sqref="AJ51:AL51">
      <formula1>"NON-WIT, WIT, OBSERVE"</formula1>
    </dataValidation>
    <dataValidation type="list" allowBlank="1" showInputMessage="1" showErrorMessage="1" promptTitle="8.3.4.2.1" prompt="If specified, the pump shall be run on the test stand at the rated flow until oil temperature stabilization (6.10.2.4) has been achieved." sqref="AJ56:AL56">
      <formula1>"NON-WIT, WIT, OBSERVE"</formula1>
    </dataValidation>
    <dataValidation type="list" allowBlank="1" showInputMessage="1" showErrorMessage="1" promptTitle="8.3.4.2.2" prompt="If specified, the pump shall be mechanically run at the rated flow for 4 h." sqref="AJ57:AL57">
      <formula1>"NON-WIT, WIT, OBSERVE"</formula1>
    </dataValidation>
    <dataValidation type="list" allowBlank="1" showInputMessage="1" showErrorMessage="1" promptTitle="8.3.4.7" prompt="If a resonance test is specified, the bearing housing(s) shall be excited by impact or other suitable means with the pump unpiped, and the natural frequency(ies) shall be determined from the response." sqref="AJ59:AL59">
      <formula1>"NON-WIT, WIT, OBSERVE"</formula1>
    </dataValidation>
    <dataValidation type="list" allowBlank="1" showInputMessage="1" showErrorMessage="1" promptTitle="9.3.9.2" prompt="If specified, a resonance test with the pump unpiped shall be conducted on the pump structure/driver frame assembly. The test shall be performed as follows." sqref="AJ60:AL60">
      <formula1>"NON-WIT, WIT, OBSERVE"</formula1>
    </dataValidation>
    <dataValidation type="list" allowBlank="1" showInputMessage="1" showErrorMessage="1" promptTitle="9.2.7.5" prompt="If specified, hydrodynamic bearings shall be removed, inspected by the purchaser or his representative, and reassembled after the performance test is completed." sqref="AJ62:AL62">
      <formula1>"NON-WIT, WIT, OBSERVE"</formula1>
    </dataValidation>
    <dataValidation type="list" allowBlank="1" showInputMessage="1" showErrorMessage="1" promptTitle="8.3.4.6" prompt="If specified, auxiliary equipment such as oil systems, gears and control systems shall be tested in the vendor’s shop. Details of the auxiliary equipment test(s) shall be developed jointly by the purchaser and the vendor." sqref="AJ63:AL63">
      <formula1>"NON-WIT, WIT, OBSERVE"</formula1>
    </dataValidation>
  </dataValidations>
  <printOptions horizontalCentered="1" verticalCentered="1" gridLinesSet="0"/>
  <pageMargins left="0.74803149606299202" right="0.196850393700787" top="0.31496062992126" bottom="0.39370078740157499" header="0.511811023622047" footer="0.511811023622047"/>
  <pageSetup scale="80" orientation="portrait" cellComments="asDisplayed"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sheetPr codeName="Sheet6">
    <pageSetUpPr fitToPage="1"/>
  </sheetPr>
  <dimension ref="A1:AR65"/>
  <sheetViews>
    <sheetView showGridLines="0" showZeros="0" topLeftCell="A34" zoomScale="120" zoomScaleNormal="120" workbookViewId="0">
      <selection activeCell="AJ31" sqref="AJ31:AK31"/>
    </sheetView>
  </sheetViews>
  <sheetFormatPr baseColWidth="10" defaultColWidth="8.85546875" defaultRowHeight="12.75"/>
  <cols>
    <col min="1" max="1" width="2.42578125" style="3" customWidth="1"/>
    <col min="2" max="2" width="3.42578125" style="36" customWidth="1"/>
    <col min="3" max="19" width="2.42578125" style="3" customWidth="1"/>
    <col min="20" max="20" width="0.85546875" style="3" customWidth="1"/>
    <col min="21" max="38" width="2.42578125" style="3" customWidth="1"/>
    <col min="39" max="39" width="0.85546875" style="3" customWidth="1"/>
    <col min="40" max="40" width="3" style="193" customWidth="1"/>
    <col min="41" max="41" width="8.85546875" style="3"/>
    <col min="42" max="42" width="18" style="518" customWidth="1"/>
    <col min="43" max="43" width="13.42578125" style="518" customWidth="1"/>
    <col min="44" max="44" width="20.140625" style="518" customWidth="1"/>
    <col min="45" max="16384" width="8.85546875" style="3"/>
  </cols>
  <sheetData>
    <row r="1" spans="1:44" ht="9" customHeight="1">
      <c r="A1" s="38"/>
      <c r="B1" s="208"/>
      <c r="C1" s="39"/>
      <c r="D1" s="39"/>
      <c r="E1" s="39"/>
      <c r="F1" s="39"/>
      <c r="G1" s="39"/>
      <c r="H1" s="39"/>
      <c r="I1" s="39"/>
      <c r="J1" s="39"/>
      <c r="K1" s="39"/>
      <c r="L1" s="39"/>
      <c r="M1" s="39"/>
      <c r="N1" s="39"/>
      <c r="O1" s="39"/>
      <c r="P1" s="39"/>
      <c r="Q1" s="39"/>
      <c r="R1" s="39"/>
      <c r="S1" s="39"/>
      <c r="T1" s="92"/>
      <c r="U1" s="1"/>
      <c r="V1" s="1"/>
      <c r="W1" s="2"/>
      <c r="X1" s="93"/>
      <c r="Y1" s="93"/>
      <c r="Z1" s="93"/>
      <c r="AA1" s="93"/>
      <c r="AB1" s="93"/>
      <c r="AC1" s="40"/>
      <c r="AD1" s="1"/>
      <c r="AE1" s="1"/>
      <c r="AF1" s="93"/>
      <c r="AG1" s="93"/>
      <c r="AH1" s="93"/>
      <c r="AI1" s="93"/>
      <c r="AJ1" s="93"/>
      <c r="AK1" s="93"/>
      <c r="AL1" s="94"/>
      <c r="AM1" s="141"/>
      <c r="AN1" s="190"/>
    </row>
    <row r="2" spans="1:44" ht="13.35" customHeight="1">
      <c r="A2" s="43"/>
      <c r="B2" s="209"/>
      <c r="C2" s="42"/>
      <c r="D2" s="42"/>
      <c r="E2" s="96" t="s">
        <v>73</v>
      </c>
      <c r="F2" s="42"/>
      <c r="G2" s="42"/>
      <c r="H2" s="42"/>
      <c r="I2" s="42"/>
      <c r="J2" s="42"/>
      <c r="K2" s="42"/>
      <c r="L2" s="42"/>
      <c r="M2" s="42"/>
      <c r="N2" s="42"/>
      <c r="O2" s="42"/>
      <c r="P2" s="42"/>
      <c r="Q2" s="42"/>
      <c r="R2" s="42"/>
      <c r="S2" s="42"/>
      <c r="T2" s="97"/>
      <c r="U2" s="32"/>
      <c r="V2" s="32"/>
      <c r="W2" s="95"/>
      <c r="X2" s="95"/>
      <c r="Y2" s="8"/>
      <c r="Z2" s="8"/>
      <c r="AA2" s="98"/>
      <c r="AB2" s="98"/>
      <c r="AC2" s="8"/>
      <c r="AD2" s="98"/>
      <c r="AE2" s="98"/>
      <c r="AF2" s="98"/>
      <c r="AG2" s="98"/>
      <c r="AH2" s="98"/>
      <c r="AI2" s="98"/>
      <c r="AJ2" s="98"/>
      <c r="AK2" s="98"/>
      <c r="AL2" s="98"/>
      <c r="AM2" s="142"/>
      <c r="AN2" s="191"/>
    </row>
    <row r="3" spans="1:44" ht="9" customHeight="1">
      <c r="A3" s="43"/>
      <c r="B3" s="180"/>
      <c r="C3" s="44"/>
      <c r="D3" s="44"/>
      <c r="E3" s="44"/>
      <c r="F3" s="44"/>
      <c r="G3" s="44"/>
      <c r="H3" s="44"/>
      <c r="I3" s="44"/>
      <c r="J3" s="44"/>
      <c r="K3" s="44"/>
      <c r="L3" s="44"/>
      <c r="M3" s="44"/>
      <c r="N3" s="44"/>
      <c r="O3" s="44"/>
      <c r="P3" s="44"/>
      <c r="Q3" s="44"/>
      <c r="R3" s="44"/>
      <c r="S3" s="44"/>
      <c r="T3" s="45"/>
      <c r="U3" s="9"/>
      <c r="V3" s="9"/>
      <c r="W3" s="9"/>
      <c r="X3" s="10"/>
      <c r="Y3" s="10"/>
      <c r="Z3" s="10"/>
      <c r="AA3" s="10"/>
      <c r="AB3" s="10"/>
      <c r="AC3" s="10"/>
      <c r="AD3" s="10"/>
      <c r="AE3" s="10"/>
      <c r="AF3" s="10"/>
      <c r="AG3" s="10"/>
      <c r="AH3" s="10"/>
      <c r="AI3" s="10"/>
      <c r="AJ3" s="10"/>
      <c r="AK3" s="10"/>
      <c r="AL3" s="10"/>
      <c r="AM3" s="166"/>
      <c r="AN3" s="192"/>
    </row>
    <row r="4" spans="1:44">
      <c r="A4" s="106">
        <v>1</v>
      </c>
      <c r="B4" s="165" t="s">
        <v>177</v>
      </c>
      <c r="C4" s="6" t="s">
        <v>74</v>
      </c>
      <c r="D4" s="6"/>
      <c r="E4" s="6"/>
      <c r="F4" s="6"/>
      <c r="G4" s="6"/>
      <c r="H4" s="6"/>
      <c r="I4" s="6"/>
      <c r="J4" s="1144"/>
      <c r="K4" s="1145"/>
      <c r="L4" s="1145"/>
      <c r="M4" s="20"/>
      <c r="N4" s="6"/>
      <c r="O4" s="6"/>
      <c r="P4" s="26"/>
      <c r="Q4" s="6"/>
      <c r="R4" s="6"/>
      <c r="S4" s="20"/>
      <c r="T4" s="6"/>
      <c r="U4" s="21"/>
      <c r="V4" s="6"/>
      <c r="W4" s="20"/>
      <c r="X4" s="6"/>
      <c r="Y4" s="6"/>
      <c r="Z4" s="26"/>
      <c r="AA4" s="21"/>
      <c r="AB4" s="21"/>
      <c r="AC4" s="26"/>
      <c r="AD4" s="21"/>
      <c r="AE4" s="21"/>
      <c r="AF4" s="26"/>
      <c r="AG4" s="21"/>
      <c r="AH4" s="21"/>
      <c r="AI4" s="21"/>
      <c r="AJ4" s="21"/>
      <c r="AK4" s="21"/>
      <c r="AL4" s="6"/>
      <c r="AM4" s="6"/>
      <c r="AN4" s="187" t="s">
        <v>7</v>
      </c>
    </row>
    <row r="5" spans="1:44">
      <c r="A5" s="107">
        <f>A4+1</f>
        <v>2</v>
      </c>
      <c r="B5" s="171"/>
      <c r="C5" s="6" t="s">
        <v>69</v>
      </c>
      <c r="D5" s="6"/>
      <c r="E5" s="21"/>
      <c r="F5" s="1146"/>
      <c r="G5" s="1147"/>
      <c r="H5" s="1147"/>
      <c r="I5" s="1147"/>
      <c r="J5" s="1147"/>
      <c r="K5" s="1147"/>
      <c r="L5" s="1147"/>
      <c r="M5" s="1147"/>
      <c r="N5" s="1147"/>
      <c r="O5" s="1147"/>
      <c r="P5" s="1147"/>
      <c r="Q5" s="1147"/>
      <c r="R5" s="1147"/>
      <c r="S5" s="1147"/>
      <c r="T5" s="1147"/>
      <c r="U5" s="1147"/>
      <c r="V5" s="1147"/>
      <c r="W5" s="1147"/>
      <c r="X5" s="1147"/>
      <c r="Y5" s="1147"/>
      <c r="Z5" s="1147"/>
      <c r="AA5" s="1147"/>
      <c r="AB5" s="1147"/>
      <c r="AC5" s="1147"/>
      <c r="AD5" s="1147"/>
      <c r="AE5" s="1147"/>
      <c r="AF5" s="1147"/>
      <c r="AG5" s="1147"/>
      <c r="AH5" s="1147"/>
      <c r="AI5" s="1147"/>
      <c r="AJ5" s="1147"/>
      <c r="AK5" s="1147"/>
      <c r="AL5" s="1147"/>
      <c r="AM5" s="6"/>
      <c r="AN5" s="206"/>
    </row>
    <row r="6" spans="1:44">
      <c r="A6" s="107">
        <f>A5+1</f>
        <v>3</v>
      </c>
      <c r="B6" s="107"/>
      <c r="C6" s="6"/>
      <c r="D6" s="6"/>
      <c r="E6" s="21"/>
      <c r="F6" s="1151"/>
      <c r="G6" s="1151"/>
      <c r="H6" s="1151"/>
      <c r="I6" s="1151"/>
      <c r="J6" s="1151"/>
      <c r="K6" s="1151"/>
      <c r="L6" s="1151"/>
      <c r="M6" s="1151"/>
      <c r="N6" s="1151"/>
      <c r="O6" s="1151"/>
      <c r="P6" s="1151"/>
      <c r="Q6" s="1151"/>
      <c r="R6" s="1151"/>
      <c r="S6" s="1151"/>
      <c r="T6" s="1151"/>
      <c r="U6" s="1151"/>
      <c r="V6" s="1151"/>
      <c r="W6" s="1151"/>
      <c r="X6" s="1151"/>
      <c r="Y6" s="1151"/>
      <c r="Z6" s="1151"/>
      <c r="AA6" s="1151"/>
      <c r="AB6" s="1151"/>
      <c r="AC6" s="1151"/>
      <c r="AD6" s="1151"/>
      <c r="AE6" s="1151"/>
      <c r="AF6" s="1151"/>
      <c r="AG6" s="1151"/>
      <c r="AH6" s="1151"/>
      <c r="AI6" s="1151"/>
      <c r="AJ6" s="1151"/>
      <c r="AK6" s="1151"/>
      <c r="AL6" s="1151"/>
      <c r="AM6" s="6"/>
      <c r="AN6" s="188"/>
    </row>
    <row r="7" spans="1:44">
      <c r="A7" s="107">
        <f>A6+1</f>
        <v>4</v>
      </c>
      <c r="B7" s="168"/>
      <c r="C7" s="173"/>
      <c r="D7" s="364"/>
      <c r="E7" s="153"/>
      <c r="F7" s="1150"/>
      <c r="G7" s="1150"/>
      <c r="H7" s="1150"/>
      <c r="I7" s="1150"/>
      <c r="J7" s="1150"/>
      <c r="K7" s="1150"/>
      <c r="L7" s="1150"/>
      <c r="M7" s="1150"/>
      <c r="N7" s="1150"/>
      <c r="O7" s="1150"/>
      <c r="P7" s="1150"/>
      <c r="Q7" s="1150"/>
      <c r="R7" s="1150"/>
      <c r="S7" s="1150"/>
      <c r="T7" s="1150"/>
      <c r="U7" s="1150"/>
      <c r="V7" s="1150"/>
      <c r="W7" s="1150"/>
      <c r="X7" s="1150"/>
      <c r="Y7" s="1150"/>
      <c r="Z7" s="1150"/>
      <c r="AA7" s="1150"/>
      <c r="AB7" s="1150"/>
      <c r="AC7" s="1150"/>
      <c r="AD7" s="1150"/>
      <c r="AE7" s="1150"/>
      <c r="AF7" s="1150"/>
      <c r="AG7" s="1150"/>
      <c r="AH7" s="1150"/>
      <c r="AI7" s="1150"/>
      <c r="AJ7" s="1150"/>
      <c r="AK7" s="1150"/>
      <c r="AL7" s="1150"/>
      <c r="AM7" s="6"/>
      <c r="AN7" s="207"/>
      <c r="AP7" s="527"/>
      <c r="AQ7" s="525"/>
      <c r="AR7" s="522"/>
    </row>
    <row r="8" spans="1:44" ht="3.2" customHeight="1">
      <c r="A8" s="107">
        <f>A7+1</f>
        <v>5</v>
      </c>
      <c r="B8" s="171"/>
      <c r="C8" s="18"/>
      <c r="D8" s="18"/>
      <c r="E8" s="18"/>
      <c r="F8" s="18"/>
      <c r="G8" s="18"/>
      <c r="H8" s="18"/>
      <c r="I8" s="18"/>
      <c r="J8" s="18"/>
      <c r="K8" s="18"/>
      <c r="L8" s="18"/>
      <c r="M8" s="18"/>
      <c r="N8" s="18"/>
      <c r="O8" s="18"/>
      <c r="P8" s="18"/>
      <c r="Q8" s="18"/>
      <c r="R8" s="18"/>
      <c r="S8" s="18"/>
      <c r="T8" s="18"/>
      <c r="U8" s="18"/>
      <c r="V8" s="18"/>
      <c r="W8" s="18"/>
      <c r="X8" s="18"/>
      <c r="Y8" s="25"/>
      <c r="Z8" s="25"/>
      <c r="AA8" s="25"/>
      <c r="AB8" s="25"/>
      <c r="AC8" s="25"/>
      <c r="AD8" s="25"/>
      <c r="AE8" s="25"/>
      <c r="AF8" s="25"/>
      <c r="AG8" s="25"/>
      <c r="AH8" s="25"/>
      <c r="AI8" s="25"/>
      <c r="AJ8" s="25"/>
      <c r="AK8" s="25"/>
      <c r="AL8" s="25"/>
      <c r="AM8" s="18"/>
      <c r="AN8" s="188"/>
      <c r="AP8" s="524"/>
      <c r="AQ8" s="525"/>
      <c r="AR8" s="522"/>
    </row>
    <row r="9" spans="1:44">
      <c r="A9" s="554">
        <f>A8+1</f>
        <v>6</v>
      </c>
      <c r="B9" s="167"/>
      <c r="C9" s="1088" t="s">
        <v>75</v>
      </c>
      <c r="D9" s="1098"/>
      <c r="E9" s="1098"/>
      <c r="F9" s="1098"/>
      <c r="G9" s="1098"/>
      <c r="H9" s="1098"/>
      <c r="I9" s="1098"/>
      <c r="J9" s="1098"/>
      <c r="K9" s="1098"/>
      <c r="L9" s="1098"/>
      <c r="M9" s="1098"/>
      <c r="N9" s="1098"/>
      <c r="O9" s="1098"/>
      <c r="P9" s="1098"/>
      <c r="Q9" s="1098"/>
      <c r="R9" s="1098"/>
      <c r="S9" s="1098"/>
      <c r="T9" s="1082"/>
      <c r="U9" s="1088" t="s">
        <v>76</v>
      </c>
      <c r="V9" s="1098"/>
      <c r="W9" s="1098"/>
      <c r="X9" s="1098"/>
      <c r="Y9" s="1098"/>
      <c r="Z9" s="1098"/>
      <c r="AA9" s="1098"/>
      <c r="AB9" s="1098"/>
      <c r="AC9" s="1098"/>
      <c r="AD9" s="1098"/>
      <c r="AE9" s="1098"/>
      <c r="AF9" s="1098"/>
      <c r="AG9" s="1098"/>
      <c r="AH9" s="1098"/>
      <c r="AI9" s="1098"/>
      <c r="AJ9" s="1098"/>
      <c r="AK9" s="1098"/>
      <c r="AL9" s="1098"/>
      <c r="AM9" s="1082"/>
      <c r="AN9" s="189"/>
      <c r="AP9" s="524"/>
      <c r="AQ9" s="525"/>
      <c r="AR9" s="522"/>
    </row>
    <row r="10" spans="1:44">
      <c r="A10" s="107">
        <f t="shared" ref="A10:A41" si="0">A9+1</f>
        <v>7</v>
      </c>
      <c r="B10" s="167"/>
      <c r="C10" s="35" t="s">
        <v>77</v>
      </c>
      <c r="D10" s="117"/>
      <c r="E10" s="6"/>
      <c r="F10" s="6"/>
      <c r="G10" s="6"/>
      <c r="H10" s="6"/>
      <c r="I10" s="6"/>
      <c r="J10" s="36"/>
      <c r="K10" s="36"/>
      <c r="L10" s="6"/>
      <c r="M10" s="6" t="s">
        <v>78</v>
      </c>
      <c r="N10" s="6"/>
      <c r="O10" s="36"/>
      <c r="P10" s="6"/>
      <c r="Q10" s="6" t="s">
        <v>79</v>
      </c>
      <c r="R10" s="6"/>
      <c r="S10" s="6"/>
      <c r="T10" s="29"/>
      <c r="U10" s="35" t="s">
        <v>80</v>
      </c>
      <c r="V10" s="117"/>
      <c r="W10" s="6"/>
      <c r="X10" s="6"/>
      <c r="Y10" s="36"/>
      <c r="Z10" s="36"/>
      <c r="AA10" s="36"/>
      <c r="AB10" s="36"/>
      <c r="AC10" s="6"/>
      <c r="AD10" s="6"/>
      <c r="AE10" s="20"/>
      <c r="AF10" s="6"/>
      <c r="AG10" s="1152"/>
      <c r="AH10" s="1152"/>
      <c r="AI10" s="1152"/>
      <c r="AJ10" s="1152"/>
      <c r="AK10" s="1152"/>
      <c r="AL10" s="6"/>
      <c r="AM10" s="6"/>
      <c r="AN10" s="189"/>
      <c r="AP10" s="522"/>
      <c r="AQ10" s="525"/>
      <c r="AR10" s="522"/>
    </row>
    <row r="11" spans="1:44">
      <c r="A11" s="107">
        <f t="shared" si="0"/>
        <v>8</v>
      </c>
      <c r="B11" s="167"/>
      <c r="C11" s="6"/>
      <c r="D11" s="225" t="s">
        <v>415</v>
      </c>
      <c r="E11" s="6"/>
      <c r="F11" s="6"/>
      <c r="G11" s="6"/>
      <c r="H11" s="173"/>
      <c r="I11" s="362"/>
      <c r="J11" s="362"/>
      <c r="K11" s="362"/>
      <c r="L11" s="36"/>
      <c r="M11" s="1148"/>
      <c r="N11" s="1148"/>
      <c r="O11" s="804" t="s">
        <v>589</v>
      </c>
      <c r="P11" s="362"/>
      <c r="Q11" s="1148"/>
      <c r="R11" s="1148"/>
      <c r="S11" s="804" t="s">
        <v>589</v>
      </c>
      <c r="T11" s="29"/>
      <c r="U11" s="20"/>
      <c r="V11" s="6" t="s">
        <v>82</v>
      </c>
      <c r="W11" s="6"/>
      <c r="X11" s="6"/>
      <c r="Y11" s="6"/>
      <c r="Z11" s="6"/>
      <c r="AA11" s="6"/>
      <c r="AB11" s="362"/>
      <c r="AC11" s="362"/>
      <c r="AG11" s="6"/>
      <c r="AH11" s="6"/>
      <c r="AI11" s="6"/>
      <c r="AJ11" s="6"/>
      <c r="AK11" s="363"/>
      <c r="AL11" s="804" t="s">
        <v>585</v>
      </c>
      <c r="AM11" s="6"/>
      <c r="AN11" s="189"/>
      <c r="AP11" s="524"/>
      <c r="AQ11" s="525"/>
      <c r="AR11" s="522"/>
    </row>
    <row r="12" spans="1:44">
      <c r="A12" s="107">
        <f t="shared" si="0"/>
        <v>9</v>
      </c>
      <c r="B12" s="167"/>
      <c r="C12" s="6"/>
      <c r="D12" s="6" t="s">
        <v>81</v>
      </c>
      <c r="E12" s="6"/>
      <c r="F12" s="21"/>
      <c r="G12" s="21"/>
      <c r="H12" s="21"/>
      <c r="I12" s="362"/>
      <c r="J12" s="362"/>
      <c r="K12" s="362"/>
      <c r="L12" s="36"/>
      <c r="M12" s="1148"/>
      <c r="N12" s="1148"/>
      <c r="O12" s="804" t="s">
        <v>589</v>
      </c>
      <c r="P12" s="362"/>
      <c r="Q12" s="1148"/>
      <c r="R12" s="1148"/>
      <c r="S12" s="804" t="s">
        <v>589</v>
      </c>
      <c r="T12" s="29"/>
      <c r="V12" s="6" t="s">
        <v>83</v>
      </c>
      <c r="AK12" s="372"/>
      <c r="AL12" s="804" t="s">
        <v>585</v>
      </c>
      <c r="AM12" s="6"/>
      <c r="AN12" s="189"/>
      <c r="AP12" s="522"/>
      <c r="AQ12" s="525"/>
      <c r="AR12" s="522"/>
    </row>
    <row r="13" spans="1:44">
      <c r="A13" s="107">
        <f t="shared" si="0"/>
        <v>10</v>
      </c>
      <c r="B13" s="167"/>
      <c r="C13" s="6"/>
      <c r="D13" s="6" t="s">
        <v>84</v>
      </c>
      <c r="E13" s="6"/>
      <c r="F13" s="6"/>
      <c r="G13" s="6"/>
      <c r="H13" s="173"/>
      <c r="I13" s="362"/>
      <c r="J13" s="362"/>
      <c r="K13" s="362"/>
      <c r="L13" s="36"/>
      <c r="M13" s="1148"/>
      <c r="N13" s="1148"/>
      <c r="O13" s="804" t="s">
        <v>589</v>
      </c>
      <c r="P13" s="362"/>
      <c r="Q13" s="1148"/>
      <c r="R13" s="1148"/>
      <c r="S13" s="804" t="s">
        <v>589</v>
      </c>
      <c r="T13" s="29"/>
      <c r="U13" s="35" t="s">
        <v>85</v>
      </c>
      <c r="V13" s="117"/>
      <c r="W13" s="6"/>
      <c r="X13" s="6"/>
      <c r="Y13" s="6"/>
      <c r="Z13" s="6"/>
      <c r="AA13" s="6"/>
      <c r="AB13" s="36"/>
      <c r="AC13" s="36"/>
      <c r="AD13" s="36"/>
      <c r="AE13" s="36"/>
      <c r="AF13" s="36"/>
      <c r="AL13" s="329"/>
      <c r="AM13" s="6"/>
      <c r="AN13" s="189"/>
      <c r="AP13" s="524"/>
      <c r="AQ13" s="525"/>
      <c r="AR13" s="522"/>
    </row>
    <row r="14" spans="1:44">
      <c r="A14" s="107">
        <f t="shared" si="0"/>
        <v>11</v>
      </c>
      <c r="B14" s="167"/>
      <c r="C14" s="6"/>
      <c r="D14" s="6" t="s">
        <v>86</v>
      </c>
      <c r="E14" s="6"/>
      <c r="F14" s="6"/>
      <c r="G14" s="6"/>
      <c r="H14" s="173"/>
      <c r="I14" s="362"/>
      <c r="J14" s="362"/>
      <c r="K14" s="362"/>
      <c r="L14" s="36"/>
      <c r="M14" s="1148"/>
      <c r="N14" s="1148"/>
      <c r="O14" s="804" t="s">
        <v>589</v>
      </c>
      <c r="P14" s="362"/>
      <c r="Q14" s="1148"/>
      <c r="R14" s="1148"/>
      <c r="S14" s="804" t="s">
        <v>589</v>
      </c>
      <c r="T14" s="29"/>
      <c r="U14" s="6"/>
      <c r="V14" s="526" t="s">
        <v>311</v>
      </c>
      <c r="W14" s="35"/>
      <c r="X14" s="6"/>
      <c r="Y14" s="6"/>
      <c r="Z14" s="6"/>
      <c r="AA14" s="21"/>
      <c r="AB14" s="21"/>
      <c r="AC14" s="21"/>
      <c r="AD14" s="26"/>
      <c r="AE14" s="21"/>
      <c r="AF14" s="21"/>
      <c r="AG14" s="913"/>
      <c r="AH14" s="913"/>
      <c r="AI14" s="913"/>
      <c r="AJ14" s="913"/>
      <c r="AK14" s="913"/>
      <c r="AL14" s="329"/>
      <c r="AM14" s="6"/>
      <c r="AN14" s="189"/>
      <c r="AP14" s="522"/>
      <c r="AQ14" s="525"/>
      <c r="AR14" s="522"/>
    </row>
    <row r="15" spans="1:44">
      <c r="A15" s="107">
        <f t="shared" si="0"/>
        <v>12</v>
      </c>
      <c r="B15" s="167"/>
      <c r="D15" s="6" t="s">
        <v>87</v>
      </c>
      <c r="E15" s="758"/>
      <c r="F15" s="758"/>
      <c r="G15" s="758"/>
      <c r="H15" s="758"/>
      <c r="I15" s="758"/>
      <c r="J15" s="758"/>
      <c r="K15" s="758"/>
      <c r="L15" s="758"/>
      <c r="M15" s="1148"/>
      <c r="N15" s="1148"/>
      <c r="O15" s="804" t="s">
        <v>589</v>
      </c>
      <c r="P15" s="362"/>
      <c r="Q15" s="1148"/>
      <c r="R15" s="1148"/>
      <c r="S15" s="804" t="s">
        <v>589</v>
      </c>
      <c r="T15" s="29"/>
      <c r="U15" s="20"/>
      <c r="AG15" s="486"/>
      <c r="AH15" s="486"/>
      <c r="AI15" s="486"/>
      <c r="AJ15" s="486"/>
      <c r="AK15" s="486"/>
      <c r="AM15" s="6"/>
      <c r="AN15" s="189"/>
      <c r="AP15" s="524"/>
      <c r="AQ15" s="525"/>
      <c r="AR15" s="522"/>
    </row>
    <row r="16" spans="1:44">
      <c r="A16" s="107">
        <f t="shared" si="0"/>
        <v>13</v>
      </c>
      <c r="B16" s="167"/>
      <c r="D16" s="6" t="s">
        <v>331</v>
      </c>
      <c r="Q16" s="1078"/>
      <c r="R16" s="1078"/>
      <c r="T16" s="29"/>
      <c r="U16" s="6"/>
      <c r="V16" s="20" t="s">
        <v>135</v>
      </c>
      <c r="W16" s="6" t="s">
        <v>92</v>
      </c>
      <c r="X16" s="21"/>
      <c r="Y16" s="21"/>
      <c r="Z16" s="21"/>
      <c r="AA16" s="21"/>
      <c r="AB16" s="21"/>
      <c r="AC16" s="117"/>
      <c r="AD16" s="246"/>
      <c r="AE16" s="246"/>
      <c r="AF16" s="246"/>
      <c r="AG16" s="1142"/>
      <c r="AH16" s="1142"/>
      <c r="AI16" s="1142"/>
      <c r="AJ16" s="1142"/>
      <c r="AK16" s="1142"/>
      <c r="AL16" s="330"/>
      <c r="AM16" s="6"/>
      <c r="AN16" s="189"/>
      <c r="AP16" s="522"/>
      <c r="AQ16" s="525"/>
      <c r="AR16" s="522"/>
    </row>
    <row r="17" spans="1:44">
      <c r="A17" s="107">
        <f t="shared" si="0"/>
        <v>14</v>
      </c>
      <c r="B17" s="167"/>
      <c r="C17" s="20"/>
      <c r="D17" s="6" t="s">
        <v>332</v>
      </c>
      <c r="E17" s="6"/>
      <c r="F17" s="6"/>
      <c r="G17" s="6"/>
      <c r="H17" s="173"/>
      <c r="I17" s="362"/>
      <c r="J17" s="362"/>
      <c r="K17" s="362"/>
      <c r="L17" s="36"/>
      <c r="M17" s="1148"/>
      <c r="N17" s="1148"/>
      <c r="O17" s="804" t="s">
        <v>140</v>
      </c>
      <c r="P17" s="328" t="s">
        <v>171</v>
      </c>
      <c r="Q17" s="1148"/>
      <c r="R17" s="1148"/>
      <c r="S17" s="804" t="s">
        <v>140</v>
      </c>
      <c r="T17" s="29"/>
      <c r="U17" s="6"/>
      <c r="V17" s="20" t="s">
        <v>135</v>
      </c>
      <c r="W17" s="524" t="s">
        <v>313</v>
      </c>
      <c r="AB17" s="21"/>
      <c r="AC17" s="21"/>
      <c r="AD17" s="21"/>
      <c r="AE17" s="26"/>
      <c r="AF17" s="913"/>
      <c r="AG17" s="913"/>
      <c r="AH17" s="913"/>
      <c r="AI17" s="913"/>
      <c r="AJ17" s="913"/>
      <c r="AK17" s="913"/>
      <c r="AL17" s="330"/>
      <c r="AM17" s="6"/>
      <c r="AN17" s="189"/>
      <c r="AP17" s="524"/>
      <c r="AQ17" s="525"/>
      <c r="AR17" s="522"/>
    </row>
    <row r="18" spans="1:44">
      <c r="A18" s="107">
        <f t="shared" si="0"/>
        <v>15</v>
      </c>
      <c r="B18" s="167"/>
      <c r="C18" s="20"/>
      <c r="D18" s="6" t="s">
        <v>89</v>
      </c>
      <c r="E18" s="6"/>
      <c r="F18" s="6"/>
      <c r="G18" s="6"/>
      <c r="H18" s="6"/>
      <c r="I18" s="6"/>
      <c r="J18" s="21"/>
      <c r="K18" s="250"/>
      <c r="L18" s="250"/>
      <c r="M18" s="250"/>
      <c r="N18" s="250"/>
      <c r="O18" s="36"/>
      <c r="P18" s="21"/>
      <c r="Q18" s="1148"/>
      <c r="R18" s="1148"/>
      <c r="S18" s="804" t="s">
        <v>585</v>
      </c>
      <c r="T18" s="29"/>
      <c r="U18" s="117"/>
      <c r="V18" s="6" t="s">
        <v>94</v>
      </c>
      <c r="W18" s="36"/>
      <c r="X18" s="6"/>
      <c r="Y18" s="6"/>
      <c r="Z18" s="6"/>
      <c r="AA18" s="21"/>
      <c r="AB18" s="21"/>
      <c r="AC18" s="21"/>
      <c r="AD18" s="21"/>
      <c r="AE18" s="21"/>
      <c r="AF18" s="36"/>
      <c r="AG18" s="749"/>
      <c r="AH18" s="749"/>
      <c r="AI18" s="749"/>
      <c r="AJ18" s="1078"/>
      <c r="AK18" s="1078"/>
      <c r="AL18" s="365"/>
      <c r="AM18" s="6"/>
      <c r="AN18" s="189"/>
      <c r="AP18" s="522"/>
      <c r="AQ18" s="525"/>
      <c r="AR18" s="522"/>
    </row>
    <row r="19" spans="1:44">
      <c r="A19" s="107">
        <f t="shared" si="0"/>
        <v>16</v>
      </c>
      <c r="B19" s="167"/>
      <c r="D19" s="518" t="s">
        <v>309</v>
      </c>
      <c r="Q19" s="1015"/>
      <c r="R19" s="1015"/>
      <c r="T19" s="342"/>
      <c r="U19" s="117"/>
      <c r="V19" s="6" t="s">
        <v>518</v>
      </c>
      <c r="W19" s="36"/>
      <c r="X19" s="21"/>
      <c r="Y19" s="21"/>
      <c r="Z19" s="21"/>
      <c r="AA19" s="21"/>
      <c r="AB19" s="21"/>
      <c r="AC19" s="21"/>
      <c r="AD19" s="21"/>
      <c r="AE19" s="21"/>
      <c r="AF19" s="21"/>
      <c r="AG19" s="396"/>
      <c r="AH19" s="396"/>
      <c r="AI19" s="396"/>
      <c r="AJ19" s="1075"/>
      <c r="AK19" s="1075"/>
      <c r="AL19" s="6"/>
      <c r="AM19" s="6"/>
      <c r="AN19" s="189"/>
      <c r="AP19" s="524"/>
      <c r="AQ19" s="525"/>
      <c r="AR19" s="522"/>
    </row>
    <row r="20" spans="1:44">
      <c r="A20" s="107">
        <f t="shared" si="0"/>
        <v>17</v>
      </c>
      <c r="B20" s="167"/>
      <c r="C20" s="35" t="s">
        <v>91</v>
      </c>
      <c r="D20" s="6"/>
      <c r="E20" s="6"/>
      <c r="F20" s="6"/>
      <c r="G20" s="6"/>
      <c r="H20" s="36"/>
      <c r="I20" s="36"/>
      <c r="J20" s="36"/>
      <c r="K20" s="36"/>
      <c r="L20" s="36"/>
      <c r="M20" s="1153"/>
      <c r="N20" s="1153"/>
      <c r="O20" s="1153"/>
      <c r="P20" s="1153"/>
      <c r="Q20" s="1153"/>
      <c r="R20" s="1153"/>
      <c r="S20" s="36"/>
      <c r="T20" s="342"/>
      <c r="U20" s="117"/>
      <c r="V20" s="6" t="s">
        <v>97</v>
      </c>
      <c r="W20" s="36"/>
      <c r="X20" s="21"/>
      <c r="Y20" s="21"/>
      <c r="Z20" s="21"/>
      <c r="AA20" s="21"/>
      <c r="AB20" s="21"/>
      <c r="AC20" s="21"/>
      <c r="AD20" s="21"/>
      <c r="AE20" s="21"/>
      <c r="AF20" s="36"/>
      <c r="AG20" s="396"/>
      <c r="AH20" s="396"/>
      <c r="AI20" s="396"/>
      <c r="AJ20" s="1078"/>
      <c r="AK20" s="1078"/>
      <c r="AL20" s="6"/>
      <c r="AM20" s="6"/>
      <c r="AN20" s="189"/>
      <c r="AP20" s="524"/>
      <c r="AQ20" s="525"/>
      <c r="AR20" s="522"/>
    </row>
    <row r="21" spans="1:44">
      <c r="A21" s="107">
        <f t="shared" si="0"/>
        <v>18</v>
      </c>
      <c r="B21" s="167"/>
      <c r="C21" s="6"/>
      <c r="D21" s="524" t="s">
        <v>90</v>
      </c>
      <c r="E21" s="6"/>
      <c r="F21" s="21"/>
      <c r="G21" s="21"/>
      <c r="H21" s="21"/>
      <c r="I21" s="21"/>
      <c r="J21" s="21"/>
      <c r="K21" s="21"/>
      <c r="L21" s="21"/>
      <c r="M21" s="246"/>
      <c r="N21" s="246"/>
      <c r="O21" s="246"/>
      <c r="P21" s="500"/>
      <c r="Q21" s="500"/>
      <c r="R21" s="500"/>
      <c r="S21" s="804" t="s">
        <v>585</v>
      </c>
      <c r="T21" s="342"/>
      <c r="U21" s="117"/>
      <c r="V21" s="6" t="s">
        <v>514</v>
      </c>
      <c r="W21" s="36"/>
      <c r="X21" s="21"/>
      <c r="Y21" s="21"/>
      <c r="Z21" s="21"/>
      <c r="AA21" s="21"/>
      <c r="AB21" s="21"/>
      <c r="AC21" s="21"/>
      <c r="AD21" s="21"/>
      <c r="AE21" s="21"/>
      <c r="AF21" s="36"/>
      <c r="AG21" s="396"/>
      <c r="AH21" s="396"/>
      <c r="AI21" s="396"/>
      <c r="AJ21" s="1075"/>
      <c r="AK21" s="1075"/>
      <c r="AL21" s="6"/>
      <c r="AM21" s="6"/>
      <c r="AN21" s="189"/>
      <c r="AP21" s="524"/>
      <c r="AQ21" s="525"/>
      <c r="AR21" s="522"/>
    </row>
    <row r="22" spans="1:44">
      <c r="A22" s="107">
        <f t="shared" si="0"/>
        <v>19</v>
      </c>
      <c r="B22" s="167"/>
      <c r="C22" s="6"/>
      <c r="D22" s="524" t="s">
        <v>88</v>
      </c>
      <c r="E22" s="6"/>
      <c r="F22" s="21"/>
      <c r="G22" s="21"/>
      <c r="H22" s="21"/>
      <c r="I22" s="21"/>
      <c r="J22" s="21"/>
      <c r="K22" s="21"/>
      <c r="L22" s="21"/>
      <c r="M22" s="246"/>
      <c r="N22" s="246"/>
      <c r="O22" s="246"/>
      <c r="P22" s="500"/>
      <c r="Q22" s="500"/>
      <c r="R22" s="500"/>
      <c r="S22" s="804" t="s">
        <v>140</v>
      </c>
      <c r="T22" s="342"/>
      <c r="U22" s="117"/>
      <c r="V22" s="791"/>
      <c r="W22" s="792"/>
      <c r="X22" s="793"/>
      <c r="Y22" s="793"/>
      <c r="Z22" s="793"/>
      <c r="AA22" s="793"/>
      <c r="AB22" s="793"/>
      <c r="AC22" s="793"/>
      <c r="AD22" s="793"/>
      <c r="AE22" s="793"/>
      <c r="AF22" s="792"/>
      <c r="AG22" s="794"/>
      <c r="AH22" s="794"/>
      <c r="AI22" s="794"/>
      <c r="AJ22"/>
      <c r="AK22"/>
      <c r="AL22" s="6"/>
      <c r="AM22" s="6"/>
      <c r="AN22" s="189"/>
      <c r="AP22" s="524"/>
      <c r="AQ22" s="525"/>
      <c r="AR22" s="522"/>
    </row>
    <row r="23" spans="1:44">
      <c r="A23" s="107">
        <f t="shared" si="0"/>
        <v>20</v>
      </c>
      <c r="B23" s="167"/>
      <c r="C23" s="6"/>
      <c r="D23" s="525" t="s">
        <v>95</v>
      </c>
      <c r="E23" s="6"/>
      <c r="F23" s="21"/>
      <c r="G23" s="21"/>
      <c r="H23" s="21"/>
      <c r="I23" s="21"/>
      <c r="J23" s="21"/>
      <c r="K23" s="21"/>
      <c r="L23" s="21"/>
      <c r="M23" s="246"/>
      <c r="N23" s="246"/>
      <c r="O23" s="246"/>
      <c r="P23" s="500"/>
      <c r="Q23" s="500"/>
      <c r="R23" s="500"/>
      <c r="S23" s="330"/>
      <c r="T23" s="342"/>
      <c r="U23" s="117"/>
      <c r="V23" s="21" t="s">
        <v>99</v>
      </c>
      <c r="W23" s="126"/>
      <c r="X23" s="21"/>
      <c r="Y23" s="21"/>
      <c r="Z23" s="21"/>
      <c r="AA23" s="21"/>
      <c r="AB23" s="21"/>
      <c r="AC23" s="21"/>
      <c r="AD23" s="21"/>
      <c r="AE23" s="21"/>
      <c r="AF23" s="36"/>
      <c r="AG23" s="396"/>
      <c r="AH23" s="396"/>
      <c r="AI23" s="396"/>
      <c r="AJ23" s="1078"/>
      <c r="AK23" s="1078"/>
      <c r="AL23" s="6"/>
      <c r="AM23" s="6"/>
      <c r="AN23" s="189"/>
      <c r="AP23" s="524"/>
      <c r="AQ23" s="525"/>
      <c r="AR23" s="522"/>
    </row>
    <row r="24" spans="1:44">
      <c r="A24" s="107">
        <f t="shared" si="0"/>
        <v>21</v>
      </c>
      <c r="B24" s="167"/>
      <c r="C24" s="6"/>
      <c r="D24" s="525" t="s">
        <v>310</v>
      </c>
      <c r="E24" s="6"/>
      <c r="F24" s="21"/>
      <c r="G24" s="21"/>
      <c r="H24" s="21"/>
      <c r="I24" s="21"/>
      <c r="J24" s="21"/>
      <c r="K24" s="21"/>
      <c r="L24" s="21"/>
      <c r="M24" s="246"/>
      <c r="N24" s="246"/>
      <c r="O24" s="246"/>
      <c r="P24" s="500"/>
      <c r="Q24" s="500"/>
      <c r="R24" s="500"/>
      <c r="S24" s="804" t="s">
        <v>140</v>
      </c>
      <c r="T24" s="342"/>
      <c r="U24" s="499" t="s">
        <v>312</v>
      </c>
      <c r="AL24" s="6"/>
      <c r="AM24" s="6"/>
      <c r="AN24" s="189"/>
      <c r="AP24" s="524"/>
      <c r="AQ24" s="525"/>
      <c r="AR24" s="522"/>
    </row>
    <row r="25" spans="1:44">
      <c r="A25" s="107">
        <f t="shared" si="0"/>
        <v>22</v>
      </c>
      <c r="B25" s="167"/>
      <c r="C25" s="35" t="s">
        <v>93</v>
      </c>
      <c r="D25" s="6"/>
      <c r="E25" s="21"/>
      <c r="F25" s="21"/>
      <c r="G25" s="21"/>
      <c r="H25" s="21"/>
      <c r="I25" s="21"/>
      <c r="J25" s="21"/>
      <c r="K25" s="21"/>
      <c r="L25" s="21"/>
      <c r="M25" s="21"/>
      <c r="N25" s="21"/>
      <c r="O25" s="21"/>
      <c r="P25" s="21"/>
      <c r="Q25" s="21"/>
      <c r="R25" s="21"/>
      <c r="S25" s="21"/>
      <c r="T25" s="342"/>
      <c r="U25" s="117"/>
      <c r="V25" s="6" t="s">
        <v>333</v>
      </c>
      <c r="W25" s="6"/>
      <c r="X25" s="6"/>
      <c r="Y25" s="6"/>
      <c r="Z25" s="6"/>
      <c r="AA25" s="6"/>
      <c r="AB25" s="21"/>
      <c r="AC25" s="36"/>
      <c r="AD25" s="36"/>
      <c r="AE25" s="36"/>
      <c r="AF25" s="36"/>
      <c r="AG25" s="530"/>
      <c r="AH25" s="530"/>
      <c r="AI25" s="531" t="s">
        <v>308</v>
      </c>
      <c r="AJ25" s="1142"/>
      <c r="AK25" s="1142"/>
      <c r="AL25" s="804" t="s">
        <v>585</v>
      </c>
      <c r="AM25" s="6"/>
      <c r="AN25" s="189"/>
    </row>
    <row r="26" spans="1:44">
      <c r="A26" s="107">
        <f t="shared" si="0"/>
        <v>23</v>
      </c>
      <c r="B26" s="167"/>
      <c r="C26" s="20"/>
      <c r="D26" s="6" t="s">
        <v>95</v>
      </c>
      <c r="E26" s="6"/>
      <c r="F26" s="21"/>
      <c r="G26" s="246"/>
      <c r="H26" s="153"/>
      <c r="I26" s="153"/>
      <c r="J26" s="153"/>
      <c r="K26" s="153"/>
      <c r="L26" s="153"/>
      <c r="M26" s="246"/>
      <c r="N26" s="246"/>
      <c r="O26" s="246"/>
      <c r="P26" s="1143"/>
      <c r="Q26" s="1143"/>
      <c r="R26" s="1143"/>
      <c r="S26" s="120"/>
      <c r="T26" s="29"/>
      <c r="U26" s="117"/>
      <c r="V26" s="36"/>
      <c r="W26" s="36"/>
      <c r="X26" s="36"/>
      <c r="Y26" s="36"/>
      <c r="Z26" s="36"/>
      <c r="AA26" s="36"/>
      <c r="AB26" s="36"/>
      <c r="AC26" s="36"/>
      <c r="AD26" s="36"/>
      <c r="AE26" s="36"/>
      <c r="AF26" s="36"/>
      <c r="AG26" s="36"/>
      <c r="AH26" s="36"/>
      <c r="AI26" s="532" t="s">
        <v>88</v>
      </c>
      <c r="AJ26" s="1142"/>
      <c r="AK26" s="1142"/>
      <c r="AL26" s="804" t="s">
        <v>140</v>
      </c>
      <c r="AM26" s="6"/>
      <c r="AN26" s="189"/>
    </row>
    <row r="27" spans="1:44">
      <c r="A27" s="107">
        <f t="shared" si="0"/>
        <v>24</v>
      </c>
      <c r="B27" s="168"/>
      <c r="C27" s="20"/>
      <c r="D27" s="6" t="s">
        <v>96</v>
      </c>
      <c r="E27" s="6"/>
      <c r="F27" s="21"/>
      <c r="G27" s="21"/>
      <c r="H27" s="21"/>
      <c r="I27" s="21"/>
      <c r="J27" s="21"/>
      <c r="K27" s="21"/>
      <c r="L27" s="21"/>
      <c r="M27" s="246"/>
      <c r="N27" s="246"/>
      <c r="O27" s="246"/>
      <c r="P27" s="1142"/>
      <c r="Q27" s="1142"/>
      <c r="R27" s="1142"/>
      <c r="S27" s="804" t="s">
        <v>585</v>
      </c>
      <c r="T27" s="29"/>
      <c r="U27" s="117"/>
      <c r="AI27" s="532" t="s">
        <v>90</v>
      </c>
      <c r="AJ27" s="1142"/>
      <c r="AK27" s="1142"/>
      <c r="AL27" s="804" t="s">
        <v>585</v>
      </c>
      <c r="AM27" s="6"/>
      <c r="AN27" s="207"/>
    </row>
    <row r="28" spans="1:44">
      <c r="A28" s="107">
        <f t="shared" si="0"/>
        <v>25</v>
      </c>
      <c r="B28" s="168"/>
      <c r="C28" s="409"/>
      <c r="D28" s="6" t="s">
        <v>98</v>
      </c>
      <c r="E28" s="6"/>
      <c r="F28" s="6"/>
      <c r="G28" s="6"/>
      <c r="H28" s="21"/>
      <c r="I28" s="21"/>
      <c r="J28" s="36"/>
      <c r="K28" s="36"/>
      <c r="L28" s="36"/>
      <c r="M28" s="36"/>
      <c r="N28" s="36"/>
      <c r="O28" s="36"/>
      <c r="P28" s="913"/>
      <c r="Q28" s="913"/>
      <c r="R28" s="913"/>
      <c r="T28" s="29"/>
      <c r="U28" s="117"/>
      <c r="X28" s="776" t="s">
        <v>515</v>
      </c>
      <c r="AI28" s="532"/>
      <c r="AJ28" s="1075"/>
      <c r="AK28" s="1075"/>
      <c r="AL28" s="330"/>
      <c r="AM28" s="6"/>
      <c r="AN28" s="207"/>
    </row>
    <row r="29" spans="1:44">
      <c r="A29" s="107">
        <f t="shared" si="0"/>
        <v>26</v>
      </c>
      <c r="B29" s="168"/>
      <c r="C29" s="409"/>
      <c r="D29" s="6"/>
      <c r="E29" s="6"/>
      <c r="F29" s="6"/>
      <c r="G29" s="6"/>
      <c r="H29" s="21"/>
      <c r="I29" s="21"/>
      <c r="J29" s="36"/>
      <c r="K29" s="36"/>
      <c r="L29" s="36"/>
      <c r="M29" s="36"/>
      <c r="N29" s="36"/>
      <c r="O29" s="36"/>
      <c r="P29" s="351"/>
      <c r="Q29" s="351"/>
      <c r="R29" s="351"/>
      <c r="T29" s="29"/>
      <c r="X29" s="776" t="s">
        <v>516</v>
      </c>
      <c r="AJ29" s="1075"/>
      <c r="AK29" s="1075"/>
      <c r="AM29" s="6"/>
      <c r="AN29" s="207"/>
    </row>
    <row r="30" spans="1:44">
      <c r="A30" s="107">
        <f t="shared" si="0"/>
        <v>27</v>
      </c>
      <c r="B30" s="168"/>
      <c r="C30" s="20"/>
      <c r="T30" s="29"/>
      <c r="U30" s="117"/>
      <c r="V30" s="36"/>
      <c r="W30" s="36"/>
      <c r="X30" s="36"/>
      <c r="Y30" s="36"/>
      <c r="Z30" s="36"/>
      <c r="AA30" s="36"/>
      <c r="AB30" s="36"/>
      <c r="AC30" s="36"/>
      <c r="AD30" s="36"/>
      <c r="AE30" s="36"/>
      <c r="AF30" s="36"/>
      <c r="AG30" s="36"/>
      <c r="AH30" s="36"/>
      <c r="AI30" s="145" t="s">
        <v>520</v>
      </c>
      <c r="AJ30" s="1075"/>
      <c r="AK30" s="1075"/>
      <c r="AL30" s="6"/>
      <c r="AM30" s="6"/>
      <c r="AN30" s="207"/>
      <c r="AP30" s="524"/>
      <c r="AQ30" s="525"/>
      <c r="AR30" s="522"/>
    </row>
    <row r="31" spans="1:44">
      <c r="A31" s="107">
        <f>A30+1</f>
        <v>28</v>
      </c>
      <c r="B31" s="168"/>
      <c r="C31" s="20"/>
      <c r="T31" s="29"/>
      <c r="U31" s="524" t="s">
        <v>314</v>
      </c>
      <c r="V31" s="36"/>
      <c r="W31" s="36"/>
      <c r="X31" s="36"/>
      <c r="Y31" s="36"/>
      <c r="Z31" s="36"/>
      <c r="AA31" s="36"/>
      <c r="AB31" s="36"/>
      <c r="AC31" s="36"/>
      <c r="AD31" s="36"/>
      <c r="AE31" s="36"/>
      <c r="AF31" s="36"/>
      <c r="AG31" s="36"/>
      <c r="AH31" s="36"/>
      <c r="AI31" s="36"/>
      <c r="AJ31" s="1078"/>
      <c r="AK31" s="1078"/>
      <c r="AL31" s="6"/>
      <c r="AM31" s="6"/>
      <c r="AN31" s="207"/>
      <c r="AP31" s="524"/>
      <c r="AQ31" s="525"/>
      <c r="AR31" s="522"/>
    </row>
    <row r="32" spans="1:44" ht="4.9000000000000004" customHeight="1">
      <c r="A32" s="107"/>
      <c r="B32" s="171"/>
      <c r="C32" s="18"/>
      <c r="D32" s="366"/>
      <c r="E32" s="18"/>
      <c r="F32" s="18"/>
      <c r="G32" s="18"/>
      <c r="H32" s="18"/>
      <c r="I32" s="366"/>
      <c r="J32" s="18"/>
      <c r="K32" s="118"/>
      <c r="L32" s="118"/>
      <c r="M32" s="118"/>
      <c r="N32" s="18"/>
      <c r="O32" s="18"/>
      <c r="P32" s="18"/>
      <c r="Q32" s="18"/>
      <c r="R32" s="18"/>
      <c r="S32" s="18"/>
      <c r="T32" s="367"/>
      <c r="U32" s="18"/>
      <c r="V32" s="36"/>
      <c r="W32" s="36"/>
      <c r="X32" s="36"/>
      <c r="Y32" s="36"/>
      <c r="Z32" s="36"/>
      <c r="AA32" s="36"/>
      <c r="AB32" s="36"/>
      <c r="AC32" s="36"/>
      <c r="AD32" s="36"/>
      <c r="AE32" s="36"/>
      <c r="AF32" s="36"/>
      <c r="AG32" s="36"/>
      <c r="AH32" s="25"/>
      <c r="AI32" s="18"/>
      <c r="AJ32" s="18"/>
      <c r="AK32" s="18"/>
      <c r="AL32" s="18"/>
      <c r="AM32" s="18"/>
      <c r="AN32" s="206"/>
      <c r="AP32" s="524"/>
      <c r="AQ32" s="525"/>
      <c r="AR32" s="522"/>
    </row>
    <row r="33" spans="1:44">
      <c r="A33" s="107">
        <f>A31+1</f>
        <v>29</v>
      </c>
      <c r="B33" s="167"/>
      <c r="C33" s="1158" t="s">
        <v>100</v>
      </c>
      <c r="D33" s="1159"/>
      <c r="E33" s="1159"/>
      <c r="F33" s="1159"/>
      <c r="G33" s="1159"/>
      <c r="H33" s="1159"/>
      <c r="I33" s="1159"/>
      <c r="J33" s="1159"/>
      <c r="K33" s="1159"/>
      <c r="L33" s="1159"/>
      <c r="M33" s="1159"/>
      <c r="N33" s="1159"/>
      <c r="O33" s="1159"/>
      <c r="P33" s="1159"/>
      <c r="Q33" s="1159"/>
      <c r="R33" s="1159"/>
      <c r="S33" s="1159"/>
      <c r="T33" s="1159"/>
      <c r="U33" s="1159"/>
      <c r="V33" s="1159"/>
      <c r="W33" s="1159"/>
      <c r="X33" s="1159"/>
      <c r="Y33" s="1159"/>
      <c r="Z33" s="1159"/>
      <c r="AA33" s="1159"/>
      <c r="AB33" s="1159"/>
      <c r="AC33" s="1159"/>
      <c r="AD33" s="1159"/>
      <c r="AE33" s="1159"/>
      <c r="AF33" s="1159"/>
      <c r="AG33" s="1159"/>
      <c r="AH33" s="1159"/>
      <c r="AI33" s="1159"/>
      <c r="AJ33" s="1159"/>
      <c r="AK33" s="1159"/>
      <c r="AL33" s="1159"/>
      <c r="AM33" s="1160"/>
      <c r="AN33" s="189"/>
      <c r="AP33" s="524"/>
      <c r="AQ33" s="525"/>
      <c r="AR33" s="522"/>
    </row>
    <row r="34" spans="1:44">
      <c r="A34" s="107">
        <f t="shared" si="0"/>
        <v>30</v>
      </c>
      <c r="B34" s="167"/>
      <c r="C34" s="6"/>
      <c r="D34" s="6" t="s">
        <v>101</v>
      </c>
      <c r="E34" s="6"/>
      <c r="F34" s="6"/>
      <c r="G34" s="6"/>
      <c r="H34" s="6"/>
      <c r="I34" s="6"/>
      <c r="J34" s="21"/>
      <c r="K34" s="368"/>
      <c r="L34" s="138"/>
      <c r="M34" s="138"/>
      <c r="N34" s="138"/>
      <c r="O34" s="1149"/>
      <c r="P34" s="1149"/>
      <c r="Q34" s="1149"/>
      <c r="R34" s="1149"/>
      <c r="S34" s="1149"/>
      <c r="T34" s="6"/>
      <c r="U34" s="6"/>
      <c r="V34" s="21" t="s">
        <v>105</v>
      </c>
      <c r="W34" s="6"/>
      <c r="X34" s="117"/>
      <c r="Y34" s="117"/>
      <c r="Z34" s="117"/>
      <c r="AA34" s="117"/>
      <c r="AB34" s="132"/>
      <c r="AC34" s="368"/>
      <c r="AD34" s="138"/>
      <c r="AE34" s="138"/>
      <c r="AF34" s="138"/>
      <c r="AG34" s="1161"/>
      <c r="AH34" s="1161"/>
      <c r="AI34" s="1161"/>
      <c r="AJ34" s="1161"/>
      <c r="AK34" s="1161"/>
      <c r="AL34" s="21"/>
      <c r="AM34" s="6"/>
      <c r="AN34" s="189"/>
      <c r="AP34" s="522"/>
      <c r="AQ34" s="524"/>
      <c r="AR34" s="522"/>
    </row>
    <row r="35" spans="1:44">
      <c r="A35" s="107">
        <f t="shared" si="0"/>
        <v>31</v>
      </c>
      <c r="B35" s="167"/>
      <c r="C35" s="6"/>
      <c r="D35" s="6" t="s">
        <v>103</v>
      </c>
      <c r="E35" s="6"/>
      <c r="F35" s="6"/>
      <c r="G35" s="6"/>
      <c r="H35" s="21"/>
      <c r="I35" s="20" t="s">
        <v>135</v>
      </c>
      <c r="J35" s="896"/>
      <c r="K35" s="896"/>
      <c r="L35" s="896"/>
      <c r="M35" s="896"/>
      <c r="N35" s="128"/>
      <c r="O35" s="1154"/>
      <c r="P35" s="1154"/>
      <c r="Q35" s="1154"/>
      <c r="R35" s="1154"/>
      <c r="S35" s="1154"/>
      <c r="T35" s="6"/>
      <c r="U35" s="6"/>
      <c r="V35" s="21" t="s">
        <v>107</v>
      </c>
      <c r="W35" s="6"/>
      <c r="X35" s="117"/>
      <c r="Y35" s="117"/>
      <c r="Z35" s="117"/>
      <c r="AA35" s="117"/>
      <c r="AB35" s="122"/>
      <c r="AC35" s="328"/>
      <c r="AD35" s="128"/>
      <c r="AE35" s="128"/>
      <c r="AF35" s="128"/>
      <c r="AG35" s="1154"/>
      <c r="AH35" s="1154"/>
      <c r="AI35" s="1154"/>
      <c r="AJ35" s="1154"/>
      <c r="AK35" s="1154"/>
      <c r="AL35" s="21"/>
      <c r="AM35" s="6"/>
      <c r="AN35" s="189"/>
      <c r="AP35" s="522"/>
      <c r="AQ35" s="524"/>
      <c r="AR35" s="522"/>
    </row>
    <row r="36" spans="1:44">
      <c r="A36" s="107">
        <f t="shared" si="0"/>
        <v>32</v>
      </c>
      <c r="B36" s="167"/>
      <c r="C36" s="6"/>
      <c r="D36" s="6" t="s">
        <v>106</v>
      </c>
      <c r="E36" s="128"/>
      <c r="F36" s="128"/>
      <c r="G36" s="128"/>
      <c r="H36" s="128"/>
      <c r="I36" s="153"/>
      <c r="J36" s="117"/>
      <c r="K36" s="6"/>
      <c r="L36" s="144"/>
      <c r="M36" s="144"/>
      <c r="N36" s="144"/>
      <c r="O36" s="1154"/>
      <c r="P36" s="1154"/>
      <c r="Q36" s="1154"/>
      <c r="R36" s="1154"/>
      <c r="S36" s="1154"/>
      <c r="T36" s="6"/>
      <c r="U36" s="6"/>
      <c r="V36" s="21" t="s">
        <v>109</v>
      </c>
      <c r="W36" s="6"/>
      <c r="X36" s="117"/>
      <c r="Y36" s="117"/>
      <c r="Z36" s="117"/>
      <c r="AA36" s="117"/>
      <c r="AB36" s="122"/>
      <c r="AC36" s="328"/>
      <c r="AD36" s="128"/>
      <c r="AE36" s="128"/>
      <c r="AF36" s="128"/>
      <c r="AG36" s="1154"/>
      <c r="AH36" s="1154"/>
      <c r="AI36" s="1154"/>
      <c r="AJ36" s="1154"/>
      <c r="AK36" s="1154"/>
      <c r="AL36" s="117"/>
      <c r="AM36" s="6"/>
      <c r="AN36" s="189"/>
      <c r="AP36" s="524"/>
      <c r="AQ36" s="525"/>
      <c r="AR36" s="522"/>
    </row>
    <row r="37" spans="1:44">
      <c r="A37" s="107">
        <f t="shared" si="0"/>
        <v>33</v>
      </c>
      <c r="B37" s="167"/>
      <c r="C37" s="6"/>
      <c r="D37" s="6" t="s">
        <v>108</v>
      </c>
      <c r="E37" s="117"/>
      <c r="F37" s="117"/>
      <c r="G37" s="117"/>
      <c r="H37" s="122"/>
      <c r="I37" s="122"/>
      <c r="J37" s="122"/>
      <c r="K37" s="328"/>
      <c r="L37" s="128"/>
      <c r="M37" s="128"/>
      <c r="N37" s="128"/>
      <c r="O37" s="1154"/>
      <c r="P37" s="1154"/>
      <c r="Q37" s="1154"/>
      <c r="R37" s="1154"/>
      <c r="S37" s="1154"/>
      <c r="T37" s="6"/>
      <c r="U37" s="6"/>
      <c r="V37" s="329" t="str">
        <f>IF(Page3!I5="VS4","DISCHARGE PIPE :",IF(Page3!I5="VS5","DISCHARGE PIPE :","DISCHARGE COLUMN :"))</f>
        <v>DISCHARGE COLUMN :</v>
      </c>
      <c r="W37" s="6"/>
      <c r="X37" s="122"/>
      <c r="Y37" s="122"/>
      <c r="Z37" s="122"/>
      <c r="AA37" s="122"/>
      <c r="AB37" s="122"/>
      <c r="AC37" s="328"/>
      <c r="AD37" s="128"/>
      <c r="AE37" s="128"/>
      <c r="AF37" s="128"/>
      <c r="AG37" s="1154"/>
      <c r="AH37" s="1154"/>
      <c r="AI37" s="1154"/>
      <c r="AJ37" s="1154"/>
      <c r="AK37" s="1154"/>
      <c r="AL37" s="117"/>
      <c r="AM37" s="6"/>
      <c r="AN37" s="189"/>
      <c r="AP37" s="524"/>
      <c r="AQ37" s="525"/>
      <c r="AR37" s="522"/>
    </row>
    <row r="38" spans="1:44">
      <c r="A38" s="107">
        <f t="shared" si="0"/>
        <v>34</v>
      </c>
      <c r="B38" s="167"/>
      <c r="C38" s="21"/>
      <c r="D38" s="6" t="s">
        <v>110</v>
      </c>
      <c r="E38" s="117"/>
      <c r="F38" s="117"/>
      <c r="G38" s="117"/>
      <c r="H38" s="122"/>
      <c r="I38" s="122"/>
      <c r="J38" s="122"/>
      <c r="K38" s="328"/>
      <c r="L38" s="128"/>
      <c r="M38" s="128"/>
      <c r="N38" s="128"/>
      <c r="O38" s="1154"/>
      <c r="P38" s="1154"/>
      <c r="Q38" s="1154"/>
      <c r="R38" s="1154"/>
      <c r="S38" s="1154"/>
      <c r="T38" s="6"/>
      <c r="U38" s="6"/>
      <c r="V38" s="119" t="s">
        <v>113</v>
      </c>
      <c r="W38" s="36"/>
      <c r="X38" s="36"/>
      <c r="Y38" s="36"/>
      <c r="Z38" s="36"/>
      <c r="AA38" s="36"/>
      <c r="AB38" s="36"/>
      <c r="AC38" s="36"/>
      <c r="AD38" s="36"/>
      <c r="AE38" s="36"/>
      <c r="AF38" s="36"/>
      <c r="AG38" s="1166" t="s">
        <v>114</v>
      </c>
      <c r="AH38" s="1166"/>
      <c r="AI38" s="36"/>
      <c r="AJ38" s="1166" t="s">
        <v>184</v>
      </c>
      <c r="AK38" s="1166"/>
      <c r="AL38" s="117"/>
      <c r="AM38" s="6"/>
      <c r="AN38" s="189"/>
      <c r="AP38" s="524"/>
      <c r="AQ38" s="525"/>
      <c r="AR38" s="522"/>
    </row>
    <row r="39" spans="1:44">
      <c r="A39" s="107">
        <f t="shared" si="0"/>
        <v>35</v>
      </c>
      <c r="B39" s="167"/>
      <c r="C39" s="6"/>
      <c r="D39" s="6" t="s">
        <v>215</v>
      </c>
      <c r="E39" s="122"/>
      <c r="F39" s="122"/>
      <c r="G39" s="122"/>
      <c r="H39" s="122"/>
      <c r="I39" s="122"/>
      <c r="J39" s="122"/>
      <c r="K39" s="328"/>
      <c r="L39" s="128"/>
      <c r="M39" s="128"/>
      <c r="N39" s="128"/>
      <c r="O39" s="1154"/>
      <c r="P39" s="1154"/>
      <c r="Q39" s="1154"/>
      <c r="R39" s="1154"/>
      <c r="S39" s="1154"/>
      <c r="T39" s="6"/>
      <c r="U39" s="6"/>
      <c r="V39" s="6" t="s">
        <v>115</v>
      </c>
      <c r="W39" s="6"/>
      <c r="X39" s="117"/>
      <c r="Y39" s="117"/>
      <c r="Z39" s="117"/>
      <c r="AA39" s="117"/>
      <c r="AB39" s="117"/>
      <c r="AC39" s="128"/>
      <c r="AD39" s="36"/>
      <c r="AE39" s="36"/>
      <c r="AF39" s="128"/>
      <c r="AG39" s="1165"/>
      <c r="AH39" s="1165"/>
      <c r="AI39" s="36"/>
      <c r="AJ39" s="1077"/>
      <c r="AK39" s="1077"/>
      <c r="AL39" s="122"/>
      <c r="AM39" s="6"/>
      <c r="AN39" s="189"/>
      <c r="AP39" s="524"/>
      <c r="AQ39" s="525"/>
      <c r="AR39" s="522"/>
    </row>
    <row r="40" spans="1:44">
      <c r="A40" s="107">
        <f t="shared" si="0"/>
        <v>36</v>
      </c>
      <c r="B40" s="167"/>
      <c r="C40" s="6"/>
      <c r="D40" s="21" t="s">
        <v>102</v>
      </c>
      <c r="E40" s="117"/>
      <c r="F40" s="117"/>
      <c r="G40" s="117"/>
      <c r="H40" s="122"/>
      <c r="I40" s="122"/>
      <c r="J40" s="122"/>
      <c r="K40" s="328"/>
      <c r="L40" s="128"/>
      <c r="M40" s="128"/>
      <c r="N40" s="128"/>
      <c r="O40" s="1154"/>
      <c r="P40" s="1154"/>
      <c r="Q40" s="1154"/>
      <c r="R40" s="1154"/>
      <c r="S40" s="1154"/>
      <c r="T40" s="6"/>
      <c r="U40" s="6"/>
      <c r="V40" s="6" t="s">
        <v>116</v>
      </c>
      <c r="W40" s="6"/>
      <c r="X40" s="117"/>
      <c r="Y40" s="117"/>
      <c r="Z40" s="117"/>
      <c r="AA40" s="117"/>
      <c r="AB40" s="117"/>
      <c r="AC40" s="128"/>
      <c r="AD40" s="36"/>
      <c r="AE40" s="36"/>
      <c r="AF40" s="128"/>
      <c r="AG40" s="1165"/>
      <c r="AH40" s="1165"/>
      <c r="AI40" s="36"/>
      <c r="AJ40" s="1077"/>
      <c r="AK40" s="1077"/>
      <c r="AL40" s="117"/>
      <c r="AM40" s="6"/>
      <c r="AN40" s="189"/>
      <c r="AP40" s="524"/>
      <c r="AQ40" s="525"/>
      <c r="AR40" s="522"/>
    </row>
    <row r="41" spans="1:44">
      <c r="A41" s="107">
        <f t="shared" si="0"/>
        <v>37</v>
      </c>
      <c r="B41" s="168"/>
      <c r="C41" s="6"/>
      <c r="D41" s="21" t="s">
        <v>104</v>
      </c>
      <c r="E41" s="6"/>
      <c r="F41" s="6"/>
      <c r="G41" s="6"/>
      <c r="H41" s="6"/>
      <c r="I41" s="6"/>
      <c r="J41" s="6"/>
      <c r="K41" s="328"/>
      <c r="L41" s="128"/>
      <c r="M41" s="128"/>
      <c r="N41" s="128"/>
      <c r="O41" s="1154"/>
      <c r="P41" s="1154"/>
      <c r="Q41" s="1154"/>
      <c r="R41" s="1154"/>
      <c r="S41" s="1154"/>
      <c r="T41" s="6"/>
      <c r="U41" s="6"/>
      <c r="V41" s="6" t="s">
        <v>117</v>
      </c>
      <c r="W41" s="6"/>
      <c r="X41" s="117"/>
      <c r="Y41" s="117"/>
      <c r="Z41" s="117"/>
      <c r="AA41" s="117"/>
      <c r="AB41" s="117"/>
      <c r="AC41" s="128"/>
      <c r="AD41" s="36"/>
      <c r="AE41" s="36"/>
      <c r="AF41" s="128"/>
      <c r="AG41" s="1165"/>
      <c r="AH41" s="1165"/>
      <c r="AI41" s="36"/>
      <c r="AJ41" s="1077"/>
      <c r="AK41" s="1077"/>
      <c r="AL41" s="117"/>
      <c r="AM41" s="6"/>
      <c r="AN41" s="207"/>
      <c r="AP41" s="524"/>
      <c r="AQ41" s="525"/>
      <c r="AR41" s="522"/>
    </row>
    <row r="42" spans="1:44" ht="4.3499999999999996" customHeight="1">
      <c r="A42" s="107"/>
      <c r="B42" s="171"/>
      <c r="C42" s="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206"/>
      <c r="AP42" s="524"/>
      <c r="AQ42" s="525"/>
      <c r="AR42" s="522"/>
    </row>
    <row r="43" spans="1:44">
      <c r="A43" s="505">
        <f>A41+1</f>
        <v>38</v>
      </c>
      <c r="B43" s="167"/>
      <c r="C43" s="1162" t="s">
        <v>111</v>
      </c>
      <c r="D43" s="1163"/>
      <c r="E43" s="1163"/>
      <c r="F43" s="1163"/>
      <c r="G43" s="1163"/>
      <c r="H43" s="1163"/>
      <c r="I43" s="1163"/>
      <c r="J43" s="1163"/>
      <c r="K43" s="1163"/>
      <c r="L43" s="1163"/>
      <c r="M43" s="1163"/>
      <c r="N43" s="1163"/>
      <c r="O43" s="1163"/>
      <c r="P43" s="1163"/>
      <c r="Q43" s="1163"/>
      <c r="R43" s="1163"/>
      <c r="S43" s="1163"/>
      <c r="T43" s="1163"/>
      <c r="U43" s="1163"/>
      <c r="V43" s="1163"/>
      <c r="W43" s="1163"/>
      <c r="X43" s="1163"/>
      <c r="Y43" s="1163"/>
      <c r="Z43" s="1163"/>
      <c r="AA43" s="1163"/>
      <c r="AB43" s="1163"/>
      <c r="AC43" s="1163"/>
      <c r="AD43" s="1163"/>
      <c r="AE43" s="1163"/>
      <c r="AF43" s="1163"/>
      <c r="AG43" s="1163"/>
      <c r="AH43" s="1163"/>
      <c r="AI43" s="1163"/>
      <c r="AJ43" s="1163"/>
      <c r="AK43" s="1163"/>
      <c r="AL43" s="1163"/>
      <c r="AM43" s="1164"/>
      <c r="AN43" s="189"/>
      <c r="AP43" s="524"/>
      <c r="AQ43" s="525"/>
      <c r="AR43" s="522"/>
    </row>
    <row r="44" spans="1:44">
      <c r="A44" s="107">
        <f t="shared" ref="A44:A50" si="1">A43+1</f>
        <v>39</v>
      </c>
      <c r="B44" s="167"/>
      <c r="C44" s="174" t="s">
        <v>180</v>
      </c>
      <c r="D44" s="6"/>
      <c r="E44" s="6"/>
      <c r="F44" s="6"/>
      <c r="G44" s="6"/>
      <c r="H44" s="21"/>
      <c r="I44" s="21"/>
      <c r="J44" s="21"/>
      <c r="K44" s="21"/>
      <c r="L44" s="21"/>
      <c r="M44" s="21"/>
      <c r="N44" s="21"/>
      <c r="O44" s="21"/>
      <c r="P44" s="21"/>
      <c r="Q44" s="21"/>
      <c r="R44" s="21"/>
      <c r="S44" s="21"/>
      <c r="T44" s="21"/>
      <c r="U44" s="21"/>
      <c r="V44" s="6"/>
      <c r="W44" s="6"/>
      <c r="X44" s="6"/>
      <c r="Y44" s="6"/>
      <c r="Z44" s="6"/>
      <c r="AA44" s="122"/>
      <c r="AB44" s="6"/>
      <c r="AC44" s="21"/>
      <c r="AD44" s="21"/>
      <c r="AE44" s="21"/>
      <c r="AF44" s="21"/>
      <c r="AG44" s="21"/>
      <c r="AH44" s="21"/>
      <c r="AI44" s="21"/>
      <c r="AJ44" s="21"/>
      <c r="AK44" s="21"/>
      <c r="AL44" s="21"/>
      <c r="AM44" s="29"/>
      <c r="AN44" s="189"/>
      <c r="AP44" s="524"/>
      <c r="AQ44" s="525"/>
      <c r="AR44" s="522"/>
    </row>
    <row r="45" spans="1:44">
      <c r="A45" s="107">
        <f t="shared" si="1"/>
        <v>40</v>
      </c>
      <c r="B45" s="167"/>
      <c r="C45" s="175"/>
      <c r="D45" s="401" t="s">
        <v>315</v>
      </c>
      <c r="E45" s="6"/>
      <c r="F45" s="6"/>
      <c r="G45" s="6"/>
      <c r="H45" s="21"/>
      <c r="I45" s="21"/>
      <c r="J45" s="117"/>
      <c r="K45" s="117"/>
      <c r="L45" s="117"/>
      <c r="M45" s="117"/>
      <c r="N45" s="117"/>
      <c r="O45" s="117"/>
      <c r="P45" s="117"/>
      <c r="Q45" s="400">
        <v>1</v>
      </c>
      <c r="R45" s="1155"/>
      <c r="S45" s="1155"/>
      <c r="T45" s="21"/>
      <c r="U45" s="804" t="s">
        <v>140</v>
      </c>
      <c r="V45" s="6"/>
      <c r="W45" s="6"/>
      <c r="X45" s="6"/>
      <c r="Y45" s="6"/>
      <c r="Z45" s="6"/>
      <c r="AA45" s="21"/>
      <c r="AB45" s="21"/>
      <c r="AC45" s="21"/>
      <c r="AD45" s="21"/>
      <c r="AE45" s="21"/>
      <c r="AF45" s="21"/>
      <c r="AG45" s="21"/>
      <c r="AH45" s="21"/>
      <c r="AI45" s="21"/>
      <c r="AJ45" s="21"/>
      <c r="AK45" s="21"/>
      <c r="AL45" s="21"/>
      <c r="AM45" s="29"/>
      <c r="AN45" s="189"/>
      <c r="AP45" s="524"/>
      <c r="AQ45" s="525"/>
      <c r="AR45" s="522"/>
    </row>
    <row r="46" spans="1:44">
      <c r="A46" s="107">
        <f t="shared" si="1"/>
        <v>41</v>
      </c>
      <c r="B46" s="167"/>
      <c r="C46" s="176"/>
      <c r="D46" s="401" t="s">
        <v>316</v>
      </c>
      <c r="E46" s="6"/>
      <c r="F46" s="6"/>
      <c r="G46" s="6"/>
      <c r="H46" s="6"/>
      <c r="I46" s="6"/>
      <c r="J46" s="6"/>
      <c r="K46" s="6"/>
      <c r="L46" s="6"/>
      <c r="M46" s="6"/>
      <c r="N46" s="6"/>
      <c r="O46" s="6"/>
      <c r="P46" s="6"/>
      <c r="Q46" s="400">
        <v>2</v>
      </c>
      <c r="R46" s="1155"/>
      <c r="S46" s="1155"/>
      <c r="T46" s="6"/>
      <c r="U46" s="804" t="s">
        <v>140</v>
      </c>
      <c r="V46" s="6"/>
      <c r="W46" s="6"/>
      <c r="X46" s="6"/>
      <c r="Y46" s="6"/>
      <c r="Z46" s="6"/>
      <c r="AA46" s="6"/>
      <c r="AB46" s="6"/>
      <c r="AC46" s="6"/>
      <c r="AD46" s="6"/>
      <c r="AE46" s="6"/>
      <c r="AF46" s="6"/>
      <c r="AG46" s="6"/>
      <c r="AH46" s="6"/>
      <c r="AI46" s="6"/>
      <c r="AJ46" s="6"/>
      <c r="AK46" s="6"/>
      <c r="AL46" s="6"/>
      <c r="AM46" s="29"/>
      <c r="AN46" s="189"/>
      <c r="AP46" s="524"/>
      <c r="AQ46" s="525"/>
      <c r="AR46" s="522"/>
    </row>
    <row r="47" spans="1:44">
      <c r="A47" s="107">
        <f t="shared" si="1"/>
        <v>42</v>
      </c>
      <c r="B47" s="167"/>
      <c r="C47" s="176"/>
      <c r="D47" s="401" t="s">
        <v>317</v>
      </c>
      <c r="E47" s="6"/>
      <c r="F47" s="6"/>
      <c r="G47" s="6"/>
      <c r="H47" s="6"/>
      <c r="I47" s="6"/>
      <c r="J47" s="6"/>
      <c r="K47" s="6"/>
      <c r="L47" s="6"/>
      <c r="M47" s="6"/>
      <c r="N47" s="6"/>
      <c r="O47" s="6"/>
      <c r="P47" s="6"/>
      <c r="Q47" s="400">
        <v>3</v>
      </c>
      <c r="R47" s="1155"/>
      <c r="S47" s="1155"/>
      <c r="T47" s="6"/>
      <c r="U47" s="804" t="s">
        <v>140</v>
      </c>
      <c r="V47" s="6"/>
      <c r="W47" s="6"/>
      <c r="X47" s="6"/>
      <c r="Y47" s="6"/>
      <c r="Z47" s="6"/>
      <c r="AA47" s="6"/>
      <c r="AB47" s="6"/>
      <c r="AC47" s="6"/>
      <c r="AD47" s="6"/>
      <c r="AE47" s="21"/>
      <c r="AF47" s="21"/>
      <c r="AG47" s="21"/>
      <c r="AH47" s="21"/>
      <c r="AI47" s="21"/>
      <c r="AJ47" s="21"/>
      <c r="AK47" s="21"/>
      <c r="AL47" s="21"/>
      <c r="AM47" s="29"/>
      <c r="AN47" s="189"/>
      <c r="AP47" s="524"/>
      <c r="AQ47" s="525"/>
      <c r="AR47" s="522"/>
    </row>
    <row r="48" spans="1:44">
      <c r="A48" s="107">
        <f t="shared" si="1"/>
        <v>43</v>
      </c>
      <c r="B48" s="167"/>
      <c r="C48" s="175"/>
      <c r="D48" s="401" t="s">
        <v>318</v>
      </c>
      <c r="E48" s="6"/>
      <c r="F48" s="6"/>
      <c r="G48" s="21"/>
      <c r="H48" s="21"/>
      <c r="I48" s="21"/>
      <c r="J48" s="21"/>
      <c r="K48" s="21"/>
      <c r="L48" s="21"/>
      <c r="M48" s="21"/>
      <c r="N48" s="21"/>
      <c r="O48" s="21"/>
      <c r="P48" s="21"/>
      <c r="Q48" s="520" t="s">
        <v>319</v>
      </c>
      <c r="R48" s="1155"/>
      <c r="S48" s="1155"/>
      <c r="T48" s="6"/>
      <c r="U48" s="804" t="s">
        <v>140</v>
      </c>
      <c r="V48" s="6"/>
      <c r="W48" s="6"/>
      <c r="X48" s="6"/>
      <c r="Y48" s="6"/>
      <c r="Z48" s="6"/>
      <c r="AA48" s="6"/>
      <c r="AB48" s="6"/>
      <c r="AC48" s="6"/>
      <c r="AD48" s="6"/>
      <c r="AE48" s="6"/>
      <c r="AF48" s="21"/>
      <c r="AG48" s="21"/>
      <c r="AH48" s="21"/>
      <c r="AI48" s="21"/>
      <c r="AJ48" s="21"/>
      <c r="AK48" s="21"/>
      <c r="AL48" s="21"/>
      <c r="AM48" s="29"/>
      <c r="AN48" s="189"/>
      <c r="AP48" s="524"/>
      <c r="AQ48" s="525"/>
      <c r="AR48" s="522"/>
    </row>
    <row r="49" spans="1:44">
      <c r="A49" s="107">
        <f t="shared" si="1"/>
        <v>44</v>
      </c>
      <c r="B49" s="167"/>
      <c r="C49" s="177"/>
      <c r="D49" s="401" t="s">
        <v>320</v>
      </c>
      <c r="E49" s="6"/>
      <c r="F49" s="6"/>
      <c r="G49" s="6"/>
      <c r="H49" s="6"/>
      <c r="I49" s="6"/>
      <c r="J49" s="6"/>
      <c r="K49" s="6"/>
      <c r="L49" s="6"/>
      <c r="M49" s="6"/>
      <c r="N49" s="6"/>
      <c r="O49" s="6"/>
      <c r="P49" s="6"/>
      <c r="Q49" s="520" t="s">
        <v>321</v>
      </c>
      <c r="R49" s="1155"/>
      <c r="S49" s="1155"/>
      <c r="T49" s="6"/>
      <c r="U49" s="804" t="s">
        <v>140</v>
      </c>
      <c r="V49" s="6"/>
      <c r="W49" s="6"/>
      <c r="X49" s="6"/>
      <c r="Y49" s="6"/>
      <c r="Z49" s="6"/>
      <c r="AA49" s="6"/>
      <c r="AB49" s="21"/>
      <c r="AC49" s="181"/>
      <c r="AD49" s="21"/>
      <c r="AE49" s="21"/>
      <c r="AF49" s="21"/>
      <c r="AG49" s="21"/>
      <c r="AH49" s="21"/>
      <c r="AI49" s="21"/>
      <c r="AJ49" s="21"/>
      <c r="AK49" s="21"/>
      <c r="AL49" s="21"/>
      <c r="AM49" s="29"/>
      <c r="AN49" s="189"/>
      <c r="AP49" s="524"/>
      <c r="AQ49" s="525"/>
      <c r="AR49" s="522"/>
    </row>
    <row r="50" spans="1:44">
      <c r="A50" s="107">
        <f t="shared" si="1"/>
        <v>45</v>
      </c>
      <c r="B50" s="167"/>
      <c r="C50" s="175"/>
      <c r="D50" s="401" t="s">
        <v>322</v>
      </c>
      <c r="E50" s="6"/>
      <c r="F50" s="6"/>
      <c r="G50" s="6"/>
      <c r="H50" s="6"/>
      <c r="I50" s="6"/>
      <c r="J50" s="6"/>
      <c r="K50" s="6"/>
      <c r="L50" s="6"/>
      <c r="M50" s="6"/>
      <c r="N50" s="6"/>
      <c r="O50" s="6"/>
      <c r="P50" s="6"/>
      <c r="Q50" s="520" t="s">
        <v>323</v>
      </c>
      <c r="R50" s="1155"/>
      <c r="S50" s="1155"/>
      <c r="T50" s="6"/>
      <c r="U50" s="804" t="s">
        <v>140</v>
      </c>
      <c r="V50" s="6"/>
      <c r="W50" s="6"/>
      <c r="X50" s="6"/>
      <c r="Y50" s="369"/>
      <c r="Z50" s="21"/>
      <c r="AA50" s="21"/>
      <c r="AB50" s="6"/>
      <c r="AC50" s="370"/>
      <c r="AD50" s="6"/>
      <c r="AE50" s="21"/>
      <c r="AF50" s="6"/>
      <c r="AG50" s="6"/>
      <c r="AH50" s="21"/>
      <c r="AI50" s="21"/>
      <c r="AJ50" s="369"/>
      <c r="AK50" s="21"/>
      <c r="AL50" s="21"/>
      <c r="AM50" s="29"/>
      <c r="AN50" s="189"/>
      <c r="AP50" s="524"/>
      <c r="AQ50" s="525"/>
      <c r="AR50" s="522"/>
    </row>
    <row r="51" spans="1:44">
      <c r="A51" s="107">
        <f t="shared" ref="A51:A62" si="2">A50+1</f>
        <v>46</v>
      </c>
      <c r="B51" s="167"/>
      <c r="C51" s="178"/>
      <c r="D51" s="401" t="s">
        <v>324</v>
      </c>
      <c r="E51" s="6"/>
      <c r="F51" s="369"/>
      <c r="G51" s="21"/>
      <c r="H51" s="6"/>
      <c r="I51" s="370"/>
      <c r="J51" s="21"/>
      <c r="K51" s="21"/>
      <c r="L51" s="6"/>
      <c r="M51" s="21"/>
      <c r="N51" s="21"/>
      <c r="O51" s="6"/>
      <c r="P51" s="6"/>
      <c r="Q51" s="520" t="s">
        <v>325</v>
      </c>
      <c r="R51" s="1155"/>
      <c r="S51" s="1155"/>
      <c r="T51" s="6"/>
      <c r="U51" s="804" t="s">
        <v>140</v>
      </c>
      <c r="V51" s="6"/>
      <c r="W51" s="6"/>
      <c r="X51" s="6"/>
      <c r="Y51" s="6"/>
      <c r="Z51" s="6"/>
      <c r="AA51" s="126"/>
      <c r="AB51" s="6"/>
      <c r="AC51" s="6"/>
      <c r="AD51" s="6"/>
      <c r="AE51" s="6"/>
      <c r="AF51" s="6"/>
      <c r="AG51" s="6"/>
      <c r="AH51" s="6"/>
      <c r="AI51" s="6"/>
      <c r="AJ51" s="6"/>
      <c r="AK51" s="6"/>
      <c r="AL51" s="6"/>
      <c r="AM51" s="29"/>
      <c r="AN51" s="189"/>
      <c r="AP51" s="524"/>
      <c r="AQ51" s="525"/>
      <c r="AR51" s="522"/>
    </row>
    <row r="52" spans="1:44">
      <c r="A52" s="107">
        <f t="shared" si="2"/>
        <v>47</v>
      </c>
      <c r="B52" s="167"/>
      <c r="C52" s="175"/>
      <c r="D52" s="401" t="s">
        <v>326</v>
      </c>
      <c r="E52" s="6"/>
      <c r="F52" s="21"/>
      <c r="G52" s="21"/>
      <c r="H52" s="6"/>
      <c r="I52" s="6"/>
      <c r="J52" s="21"/>
      <c r="K52" s="21"/>
      <c r="L52" s="6"/>
      <c r="M52" s="21"/>
      <c r="N52" s="21"/>
      <c r="O52" s="6"/>
      <c r="P52" s="6"/>
      <c r="Q52" s="520" t="s">
        <v>327</v>
      </c>
      <c r="R52" s="1155"/>
      <c r="S52" s="1155"/>
      <c r="T52" s="6"/>
      <c r="U52" s="804" t="s">
        <v>140</v>
      </c>
      <c r="V52" s="6"/>
      <c r="W52" s="6"/>
      <c r="X52" s="6"/>
      <c r="Y52" s="21"/>
      <c r="Z52" s="21"/>
      <c r="AA52" s="21"/>
      <c r="AB52" s="21"/>
      <c r="AC52" s="21"/>
      <c r="AD52" s="21"/>
      <c r="AE52" s="21"/>
      <c r="AF52" s="21"/>
      <c r="AG52" s="21"/>
      <c r="AH52" s="21"/>
      <c r="AI52" s="21"/>
      <c r="AJ52" s="21"/>
      <c r="AK52" s="21"/>
      <c r="AL52" s="6"/>
      <c r="AM52" s="29"/>
      <c r="AN52" s="189"/>
      <c r="AP52" s="524"/>
      <c r="AQ52" s="521"/>
      <c r="AR52" s="522"/>
    </row>
    <row r="53" spans="1:44">
      <c r="A53" s="107">
        <f t="shared" si="2"/>
        <v>48</v>
      </c>
      <c r="B53" s="167"/>
      <c r="C53" s="176"/>
      <c r="D53" s="401" t="s">
        <v>328</v>
      </c>
      <c r="E53" s="6"/>
      <c r="F53" s="21"/>
      <c r="G53" s="21"/>
      <c r="H53" s="21"/>
      <c r="I53" s="21"/>
      <c r="J53" s="21"/>
      <c r="K53" s="21"/>
      <c r="L53" s="21"/>
      <c r="M53" s="21"/>
      <c r="N53" s="21"/>
      <c r="O53" s="21"/>
      <c r="P53" s="21"/>
      <c r="Q53" s="520" t="s">
        <v>329</v>
      </c>
      <c r="R53" s="1155"/>
      <c r="S53" s="1155"/>
      <c r="T53" s="21"/>
      <c r="U53" s="804" t="s">
        <v>140</v>
      </c>
      <c r="V53" s="21"/>
      <c r="W53" s="21"/>
      <c r="X53" s="21"/>
      <c r="Y53" s="21"/>
      <c r="Z53" s="21"/>
      <c r="AA53" s="21"/>
      <c r="AB53" s="21"/>
      <c r="AC53" s="21"/>
      <c r="AD53" s="21"/>
      <c r="AE53" s="21"/>
      <c r="AF53" s="21"/>
      <c r="AG53" s="21"/>
      <c r="AH53" s="21"/>
      <c r="AI53" s="21"/>
      <c r="AJ53" s="21"/>
      <c r="AK53" s="21"/>
      <c r="AL53" s="6"/>
      <c r="AM53" s="29"/>
      <c r="AN53" s="189"/>
      <c r="AP53" s="524"/>
      <c r="AQ53" s="525"/>
      <c r="AR53" s="522"/>
    </row>
    <row r="54" spans="1:44">
      <c r="A54" s="107">
        <f t="shared" si="2"/>
        <v>49</v>
      </c>
      <c r="B54" s="167"/>
      <c r="C54" s="179"/>
      <c r="D54" s="401" t="s">
        <v>330</v>
      </c>
      <c r="E54" s="6"/>
      <c r="F54" s="6"/>
      <c r="G54" s="21"/>
      <c r="H54" s="21"/>
      <c r="I54" s="21"/>
      <c r="J54" s="6"/>
      <c r="K54" s="21"/>
      <c r="L54" s="21"/>
      <c r="M54" s="6"/>
      <c r="N54" s="21"/>
      <c r="O54" s="21"/>
      <c r="P54" s="6"/>
      <c r="Q54" s="775" t="s">
        <v>422</v>
      </c>
      <c r="R54" s="1155"/>
      <c r="S54" s="1155"/>
      <c r="T54" s="6"/>
      <c r="U54" s="804" t="s">
        <v>140</v>
      </c>
      <c r="V54" s="6"/>
      <c r="W54" s="6"/>
      <c r="X54" s="6"/>
      <c r="Y54" s="6"/>
      <c r="Z54" s="6"/>
      <c r="AA54" s="6"/>
      <c r="AB54" s="21"/>
      <c r="AC54" s="21"/>
      <c r="AD54" s="21"/>
      <c r="AE54" s="21"/>
      <c r="AF54" s="21"/>
      <c r="AG54" s="21"/>
      <c r="AH54" s="21"/>
      <c r="AI54" s="21"/>
      <c r="AJ54" s="21"/>
      <c r="AK54" s="6"/>
      <c r="AL54" s="6"/>
      <c r="AM54" s="342"/>
      <c r="AN54" s="189"/>
      <c r="AP54" s="527"/>
      <c r="AQ54" s="525"/>
      <c r="AR54" s="522"/>
    </row>
    <row r="55" spans="1:44">
      <c r="A55" s="107">
        <f t="shared" si="2"/>
        <v>50</v>
      </c>
      <c r="B55" s="167"/>
      <c r="C55" s="175"/>
      <c r="D55" s="6"/>
      <c r="E55" s="6"/>
      <c r="F55" s="6"/>
      <c r="G55" s="21"/>
      <c r="H55" s="21"/>
      <c r="I55" s="21"/>
      <c r="J55" s="6"/>
      <c r="K55" s="21"/>
      <c r="L55" s="21"/>
      <c r="M55" s="6"/>
      <c r="N55" s="21"/>
      <c r="O55" s="21"/>
      <c r="P55" s="6"/>
      <c r="Q55" s="151"/>
      <c r="R55" s="1156"/>
      <c r="S55" s="1156"/>
      <c r="T55" s="6"/>
      <c r="U55" s="330"/>
      <c r="V55" s="6"/>
      <c r="W55" s="6"/>
      <c r="X55" s="6"/>
      <c r="Y55" s="6"/>
      <c r="Z55" s="6"/>
      <c r="AA55" s="6"/>
      <c r="AB55" s="21"/>
      <c r="AC55" s="21"/>
      <c r="AD55" s="21"/>
      <c r="AE55" s="21"/>
      <c r="AF55" s="21"/>
      <c r="AG55" s="21"/>
      <c r="AH55" s="21"/>
      <c r="AI55" s="21"/>
      <c r="AJ55" s="21"/>
      <c r="AK55" s="6"/>
      <c r="AL55" s="6"/>
      <c r="AM55" s="29"/>
      <c r="AN55" s="189"/>
      <c r="AP55" s="521"/>
      <c r="AQ55" s="522"/>
      <c r="AR55" s="522"/>
    </row>
    <row r="56" spans="1:44">
      <c r="A56" s="107">
        <f t="shared" si="2"/>
        <v>51</v>
      </c>
      <c r="B56" s="167"/>
      <c r="C56" s="177"/>
      <c r="D56" s="6"/>
      <c r="E56" s="6"/>
      <c r="F56" s="6"/>
      <c r="G56" s="21"/>
      <c r="H56" s="21"/>
      <c r="I56" s="21"/>
      <c r="J56" s="6"/>
      <c r="K56" s="21"/>
      <c r="L56" s="21"/>
      <c r="M56" s="6"/>
      <c r="N56" s="21"/>
      <c r="O56" s="21"/>
      <c r="P56" s="21"/>
      <c r="Q56" s="151"/>
      <c r="R56" s="1156"/>
      <c r="S56" s="1156"/>
      <c r="T56" s="21"/>
      <c r="U56" s="330"/>
      <c r="V56" s="6"/>
      <c r="W56" s="6"/>
      <c r="X56" s="6"/>
      <c r="Y56" s="6"/>
      <c r="Z56" s="6"/>
      <c r="AA56" s="6"/>
      <c r="AB56" s="21"/>
      <c r="AC56" s="21"/>
      <c r="AD56" s="21"/>
      <c r="AE56" s="21"/>
      <c r="AF56" s="636"/>
      <c r="AG56" s="637"/>
      <c r="AH56" s="21"/>
      <c r="AI56" s="21"/>
      <c r="AJ56" s="21"/>
      <c r="AK56" s="6"/>
      <c r="AL56" s="6"/>
      <c r="AM56" s="29"/>
      <c r="AN56" s="189"/>
      <c r="AP56" s="521"/>
      <c r="AQ56" s="522"/>
      <c r="AR56" s="522"/>
    </row>
    <row r="57" spans="1:44">
      <c r="A57" s="107">
        <f t="shared" si="2"/>
        <v>52</v>
      </c>
      <c r="B57" s="167"/>
      <c r="C57" s="371"/>
      <c r="D57" s="21"/>
      <c r="E57" s="21"/>
      <c r="F57" s="21"/>
      <c r="G57" s="21"/>
      <c r="H57" s="520"/>
      <c r="I57" s="21"/>
      <c r="J57" s="1157"/>
      <c r="K57" s="1157"/>
      <c r="L57" s="1157"/>
      <c r="M57" s="330"/>
      <c r="N57" s="21"/>
      <c r="O57" s="126"/>
      <c r="P57" s="21"/>
      <c r="Q57" s="520"/>
      <c r="R57" s="1157"/>
      <c r="S57" s="1157"/>
      <c r="T57" s="1157"/>
      <c r="U57" s="330"/>
      <c r="V57" s="21"/>
      <c r="W57" s="21"/>
      <c r="X57" s="20"/>
      <c r="Y57" s="21"/>
      <c r="Z57" s="21"/>
      <c r="AA57" s="21"/>
      <c r="AB57" s="21"/>
      <c r="AD57" s="21"/>
      <c r="AE57" s="120"/>
      <c r="AF57" s="120"/>
      <c r="AG57" s="120"/>
      <c r="AH57" s="250"/>
      <c r="AI57" s="250"/>
      <c r="AJ57" s="250"/>
      <c r="AK57" s="329"/>
      <c r="AL57" s="21"/>
      <c r="AM57" s="29"/>
      <c r="AN57" s="189"/>
      <c r="AP57" s="521"/>
      <c r="AQ57" s="523"/>
      <c r="AR57" s="522"/>
    </row>
    <row r="58" spans="1:44">
      <c r="A58" s="107">
        <f t="shared" si="2"/>
        <v>53</v>
      </c>
      <c r="B58" s="167"/>
      <c r="C58" s="21"/>
      <c r="D58" s="21"/>
      <c r="E58" s="21"/>
      <c r="F58" s="21"/>
      <c r="G58" s="20"/>
      <c r="H58" s="637"/>
      <c r="I58" s="21"/>
      <c r="J58" s="1157"/>
      <c r="K58" s="1157"/>
      <c r="L58" s="1157"/>
      <c r="M58" s="330"/>
      <c r="N58" s="246"/>
      <c r="O58" s="246"/>
      <c r="P58" s="246"/>
      <c r="Q58" s="520"/>
      <c r="R58" s="1157"/>
      <c r="S58" s="1157"/>
      <c r="T58" s="1157"/>
      <c r="U58" s="330"/>
      <c r="V58" s="21"/>
      <c r="W58" s="21"/>
      <c r="X58" s="20"/>
      <c r="Y58" s="21"/>
      <c r="Z58" s="21"/>
      <c r="AA58" s="21"/>
      <c r="AB58" s="21"/>
      <c r="AC58" s="21"/>
      <c r="AD58" s="21"/>
      <c r="AE58" s="120"/>
      <c r="AF58" s="120"/>
      <c r="AG58" s="637" t="s">
        <v>380</v>
      </c>
      <c r="AH58" s="250"/>
      <c r="AI58" s="250"/>
      <c r="AJ58" s="250"/>
      <c r="AK58" s="329"/>
      <c r="AL58" s="21"/>
      <c r="AM58" s="29"/>
      <c r="AN58" s="189"/>
      <c r="AP58" s="521"/>
      <c r="AQ58" s="523"/>
      <c r="AR58" s="522"/>
    </row>
    <row r="59" spans="1:44">
      <c r="A59" s="107">
        <f t="shared" si="2"/>
        <v>54</v>
      </c>
      <c r="B59" s="167"/>
      <c r="C59" s="21"/>
      <c r="D59" s="21"/>
      <c r="E59" s="21"/>
      <c r="F59" s="21"/>
      <c r="G59" s="20"/>
      <c r="H59" s="520"/>
      <c r="I59" s="21"/>
      <c r="J59" s="1157"/>
      <c r="K59" s="1157"/>
      <c r="L59" s="1157"/>
      <c r="M59" s="330"/>
      <c r="N59" s="246"/>
      <c r="O59" s="246"/>
      <c r="P59" s="246"/>
      <c r="Q59" s="520"/>
      <c r="R59" s="1157"/>
      <c r="S59" s="1157"/>
      <c r="T59" s="1157"/>
      <c r="U59" s="330"/>
      <c r="V59" s="21"/>
      <c r="W59" s="21"/>
      <c r="X59" s="20"/>
      <c r="Y59" s="21"/>
      <c r="Z59" s="21"/>
      <c r="AA59" s="21"/>
      <c r="AB59" s="21"/>
      <c r="AC59" s="21"/>
      <c r="AD59" s="21"/>
      <c r="AE59" s="120"/>
      <c r="AF59" s="120"/>
      <c r="AG59" s="120"/>
      <c r="AH59" s="250"/>
      <c r="AI59" s="250"/>
      <c r="AJ59" s="250"/>
      <c r="AK59" s="329"/>
      <c r="AL59" s="21"/>
      <c r="AM59" s="29"/>
      <c r="AN59" s="189"/>
      <c r="AP59" s="521"/>
      <c r="AQ59" s="522"/>
      <c r="AR59" s="522"/>
    </row>
    <row r="60" spans="1:44">
      <c r="A60" s="107">
        <f t="shared" si="2"/>
        <v>55</v>
      </c>
      <c r="B60" s="167"/>
      <c r="C60" s="21"/>
      <c r="D60" s="21"/>
      <c r="E60" s="21"/>
      <c r="F60" s="21"/>
      <c r="G60" s="20"/>
      <c r="H60" s="21"/>
      <c r="I60" s="21"/>
      <c r="J60" s="21"/>
      <c r="K60" s="21"/>
      <c r="L60" s="21"/>
      <c r="M60" s="246"/>
      <c r="N60" s="246"/>
      <c r="O60" s="246"/>
      <c r="P60" s="246"/>
      <c r="Q60" s="329"/>
      <c r="R60" s="21"/>
      <c r="S60" s="21"/>
      <c r="T60" s="21"/>
      <c r="U60" s="21"/>
      <c r="V60" s="21"/>
      <c r="W60" s="21"/>
      <c r="X60" s="20"/>
      <c r="Y60" s="21"/>
      <c r="Z60" s="21"/>
      <c r="AA60" s="21"/>
      <c r="AB60" s="21"/>
      <c r="AC60" s="21"/>
      <c r="AD60" s="21"/>
      <c r="AE60" s="21"/>
      <c r="AF60" s="21"/>
      <c r="AG60" s="21"/>
      <c r="AH60" s="250"/>
      <c r="AI60" s="250"/>
      <c r="AJ60" s="250"/>
      <c r="AK60" s="329"/>
      <c r="AL60" s="21"/>
      <c r="AM60" s="29"/>
      <c r="AN60" s="189"/>
    </row>
    <row r="61" spans="1:44">
      <c r="A61" s="107">
        <f t="shared" si="2"/>
        <v>56</v>
      </c>
      <c r="B61" s="167"/>
      <c r="C61" s="21"/>
      <c r="D61" s="21"/>
      <c r="E61" s="21"/>
      <c r="F61" s="21"/>
      <c r="G61" s="20"/>
      <c r="H61" s="21"/>
      <c r="I61" s="21"/>
      <c r="J61" s="21"/>
      <c r="K61" s="120"/>
      <c r="L61" s="120"/>
      <c r="M61" s="246"/>
      <c r="N61" s="246"/>
      <c r="O61" s="246"/>
      <c r="P61" s="246"/>
      <c r="Q61" s="329"/>
      <c r="R61" s="144"/>
      <c r="S61" s="21"/>
      <c r="T61" s="21"/>
      <c r="U61" s="21"/>
      <c r="V61" s="21"/>
      <c r="W61" s="21"/>
      <c r="X61" s="20"/>
      <c r="Y61" s="21"/>
      <c r="Z61" s="21"/>
      <c r="AA61" s="126"/>
      <c r="AB61" s="21"/>
      <c r="AC61" s="21"/>
      <c r="AD61" s="21"/>
      <c r="AE61" s="120"/>
      <c r="AF61" s="120"/>
      <c r="AG61" s="120"/>
      <c r="AH61" s="250"/>
      <c r="AI61" s="250"/>
      <c r="AJ61" s="250"/>
      <c r="AK61" s="329"/>
      <c r="AL61" s="21"/>
      <c r="AM61" s="29"/>
      <c r="AN61" s="189"/>
    </row>
    <row r="62" spans="1:44">
      <c r="A62" s="107">
        <f t="shared" si="2"/>
        <v>57</v>
      </c>
      <c r="B62" s="107"/>
      <c r="C62" s="21"/>
      <c r="D62" s="21"/>
      <c r="E62" s="21"/>
      <c r="F62" s="21"/>
      <c r="G62" s="20"/>
      <c r="H62" s="21"/>
      <c r="I62" s="21"/>
      <c r="J62" s="21"/>
      <c r="K62" s="120"/>
      <c r="L62" s="120"/>
      <c r="M62" s="246"/>
      <c r="N62" s="246"/>
      <c r="O62" s="246"/>
      <c r="P62" s="246"/>
      <c r="Q62" s="21"/>
      <c r="R62" s="144"/>
      <c r="S62" s="21"/>
      <c r="T62" s="21"/>
      <c r="U62" s="21"/>
      <c r="V62" s="21"/>
      <c r="W62" s="25"/>
      <c r="X62" s="366"/>
      <c r="Y62" s="25"/>
      <c r="Z62" s="25"/>
      <c r="AA62" s="18"/>
      <c r="AB62" s="25"/>
      <c r="AC62" s="25"/>
      <c r="AD62" s="25"/>
      <c r="AE62" s="528"/>
      <c r="AF62" s="528"/>
      <c r="AG62" s="528"/>
      <c r="AH62" s="529"/>
      <c r="AI62" s="529"/>
      <c r="AJ62" s="529"/>
      <c r="AK62" s="25"/>
      <c r="AL62" s="25"/>
      <c r="AM62" s="367"/>
      <c r="AN62" s="207"/>
    </row>
    <row r="63" spans="1:44" ht="5.0999999999999996" customHeight="1">
      <c r="A63" s="286"/>
      <c r="B63" s="287"/>
      <c r="C63" s="288"/>
      <c r="D63" s="288"/>
      <c r="E63" s="288"/>
      <c r="F63" s="288"/>
      <c r="G63" s="289"/>
      <c r="H63" s="290"/>
      <c r="I63" s="288"/>
      <c r="J63" s="288"/>
      <c r="K63" s="291"/>
      <c r="L63" s="291"/>
      <c r="M63" s="292"/>
      <c r="N63" s="292"/>
      <c r="O63" s="292"/>
      <c r="P63" s="292"/>
      <c r="Q63" s="290"/>
      <c r="R63" s="293"/>
      <c r="S63" s="288"/>
      <c r="T63" s="288"/>
      <c r="U63" s="288"/>
      <c r="V63" s="288"/>
      <c r="W63" s="288"/>
      <c r="X63" s="289"/>
      <c r="Y63" s="294"/>
      <c r="Z63" s="288"/>
      <c r="AA63" s="135"/>
      <c r="AB63" s="288"/>
      <c r="AC63" s="288"/>
      <c r="AD63" s="288"/>
      <c r="AE63" s="291"/>
      <c r="AF63" s="291"/>
      <c r="AG63" s="291"/>
      <c r="AH63" s="295"/>
      <c r="AI63" s="295"/>
      <c r="AJ63" s="295"/>
      <c r="AK63" s="290"/>
      <c r="AL63" s="288"/>
      <c r="AM63" s="135"/>
      <c r="AN63" s="190"/>
    </row>
    <row r="64" spans="1:44">
      <c r="A64" s="100"/>
      <c r="B64" s="126"/>
      <c r="C64" s="111" t="s">
        <v>12</v>
      </c>
      <c r="D64" s="111"/>
      <c r="E64" s="111"/>
      <c r="F64" s="111"/>
      <c r="G64" s="111"/>
      <c r="H64" s="111"/>
      <c r="I64" s="1013"/>
      <c r="J64" s="1013"/>
      <c r="K64" s="1013"/>
      <c r="L64" s="1013"/>
      <c r="M64" s="1013"/>
      <c r="N64" s="1013"/>
      <c r="O64" s="1013"/>
      <c r="P64" s="1013"/>
      <c r="Q64" s="1013"/>
      <c r="R64" s="1013"/>
      <c r="S64" s="1013"/>
      <c r="T64" s="1013"/>
      <c r="U64" s="112"/>
      <c r="V64" s="112"/>
      <c r="W64" s="111" t="s">
        <v>48</v>
      </c>
      <c r="X64" s="111"/>
      <c r="Y64" s="1065"/>
      <c r="Z64" s="1065"/>
      <c r="AA64" s="112"/>
      <c r="AB64" s="112"/>
      <c r="AC64" s="112"/>
      <c r="AD64" s="112"/>
      <c r="AE64" s="282" t="s">
        <v>219</v>
      </c>
      <c r="AF64" s="282"/>
      <c r="AG64" s="282"/>
      <c r="AH64" s="1062"/>
      <c r="AI64" s="1062"/>
      <c r="AJ64" s="282" t="s">
        <v>216</v>
      </c>
      <c r="AK64" s="1069" t="str">
        <f>IF(C_PageNo_Total=0,"",C_PageNo_Total)</f>
        <v/>
      </c>
      <c r="AL64" s="1069"/>
      <c r="AM64" s="282"/>
      <c r="AN64" s="191"/>
    </row>
    <row r="65" spans="1:40" ht="4.9000000000000004" customHeight="1">
      <c r="A65" s="101"/>
      <c r="B65" s="149"/>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92"/>
    </row>
  </sheetData>
  <mergeCells count="86">
    <mergeCell ref="R46:S46"/>
    <mergeCell ref="O39:S39"/>
    <mergeCell ref="AJ39:AK39"/>
    <mergeCell ref="AG40:AH40"/>
    <mergeCell ref="AG38:AH38"/>
    <mergeCell ref="AJ38:AK38"/>
    <mergeCell ref="AG39:AH39"/>
    <mergeCell ref="O40:S40"/>
    <mergeCell ref="O38:S38"/>
    <mergeCell ref="Q11:R11"/>
    <mergeCell ref="Q12:R12"/>
    <mergeCell ref="Q17:R17"/>
    <mergeCell ref="Q14:R14"/>
    <mergeCell ref="AF17:AK17"/>
    <mergeCell ref="Q16:R16"/>
    <mergeCell ref="AG16:AK16"/>
    <mergeCell ref="AH64:AI64"/>
    <mergeCell ref="AK64:AL64"/>
    <mergeCell ref="AG34:AK34"/>
    <mergeCell ref="AJ41:AK41"/>
    <mergeCell ref="AG37:AK37"/>
    <mergeCell ref="AG35:AK35"/>
    <mergeCell ref="AJ40:AK40"/>
    <mergeCell ref="C43:AM43"/>
    <mergeCell ref="AG41:AH41"/>
    <mergeCell ref="AG36:AK36"/>
    <mergeCell ref="J57:L57"/>
    <mergeCell ref="R49:S49"/>
    <mergeCell ref="J58:L58"/>
    <mergeCell ref="J59:L59"/>
    <mergeCell ref="R57:T57"/>
    <mergeCell ref="R58:T58"/>
    <mergeCell ref="J35:M35"/>
    <mergeCell ref="O35:S35"/>
    <mergeCell ref="M13:N13"/>
    <mergeCell ref="Q13:R13"/>
    <mergeCell ref="AG14:AK14"/>
    <mergeCell ref="M15:N15"/>
    <mergeCell ref="Q15:R15"/>
    <mergeCell ref="C33:AM33"/>
    <mergeCell ref="AJ30:AK30"/>
    <mergeCell ref="AJ28:AK28"/>
    <mergeCell ref="AJ29:AK29"/>
    <mergeCell ref="AJ18:AK18"/>
    <mergeCell ref="AJ19:AK19"/>
    <mergeCell ref="AJ20:AK20"/>
    <mergeCell ref="AJ21:AK21"/>
    <mergeCell ref="AJ23:AK23"/>
    <mergeCell ref="O36:S36"/>
    <mergeCell ref="O37:S37"/>
    <mergeCell ref="Y64:Z64"/>
    <mergeCell ref="R45:S45"/>
    <mergeCell ref="I64:T64"/>
    <mergeCell ref="R53:S53"/>
    <mergeCell ref="R54:S54"/>
    <mergeCell ref="R55:S55"/>
    <mergeCell ref="R48:S48"/>
    <mergeCell ref="R50:S50"/>
    <mergeCell ref="R56:S56"/>
    <mergeCell ref="R52:S52"/>
    <mergeCell ref="R47:S47"/>
    <mergeCell ref="R51:S51"/>
    <mergeCell ref="O41:S41"/>
    <mergeCell ref="R59:T59"/>
    <mergeCell ref="J4:L4"/>
    <mergeCell ref="F5:AL5"/>
    <mergeCell ref="M17:N17"/>
    <mergeCell ref="O34:S34"/>
    <mergeCell ref="F7:AL7"/>
    <mergeCell ref="M11:N11"/>
    <mergeCell ref="M12:N12"/>
    <mergeCell ref="F6:AL6"/>
    <mergeCell ref="M14:N14"/>
    <mergeCell ref="AG10:AK10"/>
    <mergeCell ref="Q18:R18"/>
    <mergeCell ref="M20:R20"/>
    <mergeCell ref="P27:R27"/>
    <mergeCell ref="P28:R28"/>
    <mergeCell ref="C9:T9"/>
    <mergeCell ref="U9:AM9"/>
    <mergeCell ref="Q19:R19"/>
    <mergeCell ref="AJ25:AK25"/>
    <mergeCell ref="AJ26:AK26"/>
    <mergeCell ref="AJ27:AK27"/>
    <mergeCell ref="AJ31:AK31"/>
    <mergeCell ref="P26:R26"/>
  </mergeCells>
  <phoneticPr fontId="0" type="noConversion"/>
  <dataValidations xWindow="150" yWindow="186" count="15">
    <dataValidation type="decimal" operator="greaterThanOrEqual" allowBlank="1" showInputMessage="1" showErrorMessage="1" error="Low Hydro test Pressure" sqref="AJ39:AK41">
      <formula1>1.5*AG39</formula1>
    </dataValidation>
    <dataValidation type="list" allowBlank="1" showInputMessage="1" showErrorMessage="1" sqref="AJ31 Q19 Q16 AJ18 AJ20 AJ23">
      <formula1>"YES, NO"</formula1>
    </dataValidation>
    <dataValidation type="list" allowBlank="1" showInputMessage="1" showErrorMessage="1" sqref="AK62:AK63 Q62:Q63">
      <formula1>" ( ft ), ( m )"</formula1>
    </dataValidation>
    <dataValidation type="list" allowBlank="1" showInputMessage="1" showErrorMessage="1" sqref="J35:M35">
      <formula1>"CAST, FABRICATED"</formula1>
    </dataValidation>
    <dataValidation type="list" allowBlank="1" showInputMessage="1" showErrorMessage="1" sqref="AG14">
      <formula1>"SLEEVE &amp; KEY, THREADED"</formula1>
    </dataValidation>
    <dataValidation type="list" allowBlank="1" showInputMessage="1" showErrorMessage="1" sqref="P28:R28">
      <formula1>"WATER, OIL, GREASE, PUMPAGE"</formula1>
    </dataValidation>
    <dataValidation type="list" allowBlank="1" showInputMessage="1" showErrorMessage="1" sqref="M20">
      <formula1>"FLANGED, THREADED"</formula1>
    </dataValidation>
    <dataValidation type="list" allowBlank="1" showInputMessage="1" showErrorMessage="1" sqref="AG10">
      <formula1>"OPEN, ENCLOSED"</formula1>
    </dataValidation>
    <dataValidation type="list" allowBlank="1" showInputMessage="1" showErrorMessage="1" sqref="J4:L4">
      <formula1>"VS1,VS2,VS3,VS4,VS5,VS6,VS7"</formula1>
    </dataValidation>
    <dataValidation type="list" allowBlank="1" showInputMessage="1" showErrorMessage="1" sqref="AF17">
      <formula1>"FLOAT SWITCH, LEVEL TRANSMITTER, N / A"</formula1>
    </dataValidation>
    <dataValidation type="list" allowBlank="1" showInputMessage="1" showErrorMessage="1" promptTitle="9.3.10.5" prompt="If specified, line shafting shall be furnished with hardened sleeves under each bushing." sqref="AJ19:AK19">
      <formula1>"YES, NO"</formula1>
    </dataValidation>
    <dataValidation type="list" allowBlank="1" showInputMessage="1" showErrorMessage="1" promptTitle="9.3.5" prompt="If specified, the vendor shall furnish a dynamic analysis of the pump and its support structure to confirm acceptability of the design. The purchaser and the vendor shall agree on the extent, method and acceptance criteria for this analysis." sqref="AJ21:AK21">
      <formula1>"YES, NO"</formula1>
    </dataValidation>
    <dataValidation type="list" allowBlank="1" showInputMessage="1" showErrorMessage="1" promptTitle="9.3.8.3.1" prompt="If specified, the mounting plate for double-casing pumps shall be separate from the main body flange and located sufficiently below it to permit the use of through-bolting on the body flange (see Figure 35)." sqref="AJ28:AK28">
      <formula1>"YES, NO"</formula1>
    </dataValidation>
    <dataValidation type="list" allowBlank="1" showInputMessage="1" showErrorMessage="1" promptTitle="9.3.8.3.3" prompt="If specified, pumps shall be provided with a separate sole plate for bolting and grouting to the foundation (see Figure 36). This plate shall be machined on its top surface for mounting of the discharge head, can, or motor support." sqref="AJ29:AK29">
      <formula1>"YES, NO"</formula1>
    </dataValidation>
    <dataValidation type="list" allowBlank="1" showInputMessage="1" showErrorMessage="1" promptTitle="9.3.13.5" prompt="If specified, the suction can shall be supplied with a drain piped to the surface." sqref="AJ30:AK30">
      <formula1>"YES, NO"</formula1>
    </dataValidation>
  </dataValidations>
  <printOptions horizontalCentered="1" verticalCentered="1" gridLinesSet="0"/>
  <pageMargins left="0.74803149606299202" right="0.196850393700787" top="0.31496062992126" bottom="0.39370078740157499" header="0.511811023622047" footer="0.511811023622047"/>
  <pageSetup scale="97" orientation="portrait" cellComments="asDisplayed"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sheetPr codeName="Sheet7">
    <pageSetUpPr fitToPage="1"/>
  </sheetPr>
  <dimension ref="A1:BC72"/>
  <sheetViews>
    <sheetView showGridLines="0" showZeros="0" zoomScale="110" zoomScaleNormal="110" workbookViewId="0">
      <selection activeCell="G2" sqref="G2"/>
    </sheetView>
  </sheetViews>
  <sheetFormatPr baseColWidth="10" defaultColWidth="8.85546875" defaultRowHeight="12.75"/>
  <cols>
    <col min="1" max="1" width="2.42578125" style="3" customWidth="1"/>
    <col min="2" max="2" width="3.42578125" style="3" customWidth="1"/>
    <col min="3" max="38" width="2.42578125" style="3" customWidth="1"/>
    <col min="39" max="39" width="0.85546875" style="3" customWidth="1"/>
    <col min="40" max="40" width="3" style="193" customWidth="1"/>
    <col min="41" max="41" width="8.85546875" style="3"/>
    <col min="42" max="42" width="17.7109375" style="3" customWidth="1"/>
    <col min="43" max="43" width="23" style="3" customWidth="1"/>
    <col min="44" max="44" width="14" style="3" customWidth="1"/>
    <col min="45" max="45" width="14.85546875" style="3" customWidth="1"/>
    <col min="46" max="16384" width="8.85546875" style="3"/>
  </cols>
  <sheetData>
    <row r="1" spans="1:45" ht="9" customHeight="1">
      <c r="A1" s="38"/>
      <c r="B1" s="163"/>
      <c r="C1" s="39"/>
      <c r="D1" s="39"/>
      <c r="E1" s="39"/>
      <c r="F1" s="39"/>
      <c r="G1" s="39"/>
      <c r="H1" s="39"/>
      <c r="I1" s="39"/>
      <c r="J1" s="39"/>
      <c r="K1" s="39"/>
      <c r="L1" s="39"/>
      <c r="M1" s="39"/>
      <c r="N1" s="39"/>
      <c r="O1" s="39"/>
      <c r="P1" s="39"/>
      <c r="Q1" s="39"/>
      <c r="R1" s="39"/>
      <c r="S1" s="39"/>
      <c r="T1" s="92"/>
      <c r="U1" s="1"/>
      <c r="V1" s="1"/>
      <c r="W1" s="2"/>
      <c r="X1" s="93"/>
      <c r="Y1" s="93"/>
      <c r="Z1" s="93"/>
      <c r="AA1" s="93"/>
      <c r="AB1" s="93"/>
      <c r="AC1" s="40"/>
      <c r="AD1" s="1"/>
      <c r="AE1" s="1"/>
      <c r="AF1" s="93"/>
      <c r="AG1" s="93"/>
      <c r="AH1" s="93"/>
      <c r="AI1" s="93"/>
      <c r="AJ1" s="93"/>
      <c r="AK1" s="93"/>
      <c r="AL1" s="94"/>
      <c r="AM1" s="41"/>
      <c r="AN1" s="203"/>
    </row>
    <row r="2" spans="1:45" ht="13.35" customHeight="1">
      <c r="A2" s="43"/>
      <c r="B2" s="164"/>
      <c r="C2" s="42"/>
      <c r="D2" s="42"/>
      <c r="E2" s="96" t="s">
        <v>13</v>
      </c>
      <c r="F2" s="42"/>
      <c r="G2" s="42"/>
      <c r="H2" s="42"/>
      <c r="I2" s="42"/>
      <c r="J2" s="42"/>
      <c r="K2" s="42"/>
      <c r="L2" s="42"/>
      <c r="M2" s="42"/>
      <c r="N2" s="42"/>
      <c r="O2" s="42"/>
      <c r="P2" s="42"/>
      <c r="Q2" s="42"/>
      <c r="R2" s="42"/>
      <c r="S2" s="42"/>
      <c r="T2" s="97"/>
      <c r="U2" s="32"/>
      <c r="V2" s="32"/>
      <c r="W2" s="95"/>
      <c r="X2" s="95"/>
      <c r="Y2" s="8"/>
      <c r="Z2" s="8"/>
      <c r="AA2" s="98"/>
      <c r="AB2" s="98"/>
      <c r="AC2" s="8"/>
      <c r="AD2" s="98"/>
      <c r="AE2" s="98"/>
      <c r="AF2" s="98"/>
      <c r="AG2" s="98"/>
      <c r="AH2" s="98"/>
      <c r="AI2" s="98"/>
      <c r="AJ2" s="98"/>
      <c r="AK2" s="98"/>
      <c r="AL2" s="98"/>
      <c r="AM2" s="99"/>
      <c r="AN2" s="188"/>
    </row>
    <row r="3" spans="1:45" ht="9" customHeight="1">
      <c r="A3" s="43"/>
      <c r="B3" s="164"/>
      <c r="C3" s="44"/>
      <c r="D3" s="44"/>
      <c r="E3" s="44"/>
      <c r="F3" s="44"/>
      <c r="G3" s="44"/>
      <c r="H3" s="44"/>
      <c r="I3" s="44"/>
      <c r="J3" s="44"/>
      <c r="K3" s="44"/>
      <c r="L3" s="44"/>
      <c r="M3" s="44"/>
      <c r="N3" s="44"/>
      <c r="O3" s="44"/>
      <c r="P3" s="44"/>
      <c r="Q3" s="44"/>
      <c r="R3" s="44"/>
      <c r="S3" s="44"/>
      <c r="T3" s="45"/>
      <c r="U3" s="9"/>
      <c r="V3" s="9"/>
      <c r="W3" s="9"/>
      <c r="X3" s="10"/>
      <c r="Y3" s="10"/>
      <c r="Z3" s="10"/>
      <c r="AA3" s="10"/>
      <c r="AB3" s="10"/>
      <c r="AC3" s="10"/>
      <c r="AD3" s="10"/>
      <c r="AE3" s="10"/>
      <c r="AF3" s="10"/>
      <c r="AG3" s="10"/>
      <c r="AH3" s="10"/>
      <c r="AI3" s="10"/>
      <c r="AJ3" s="10"/>
      <c r="AK3" s="10"/>
      <c r="AL3" s="10"/>
      <c r="AM3" s="37"/>
      <c r="AN3" s="204"/>
    </row>
    <row r="4" spans="1:45">
      <c r="A4" s="356">
        <v>1</v>
      </c>
      <c r="B4" s="165" t="s">
        <v>177</v>
      </c>
      <c r="C4" s="1042" t="s">
        <v>244</v>
      </c>
      <c r="D4" s="1057"/>
      <c r="E4" s="1057"/>
      <c r="F4" s="1057"/>
      <c r="G4" s="1057"/>
      <c r="H4" s="1057"/>
      <c r="I4" s="1057"/>
      <c r="J4" s="1057"/>
      <c r="K4" s="1057"/>
      <c r="L4" s="1057"/>
      <c r="M4" s="1057"/>
      <c r="N4" s="1057"/>
      <c r="O4" s="1057"/>
      <c r="P4" s="1057"/>
      <c r="Q4" s="1057"/>
      <c r="R4" s="1057"/>
      <c r="S4" s="1057"/>
      <c r="T4" s="1057"/>
      <c r="U4" s="1057"/>
      <c r="V4" s="1057"/>
      <c r="W4" s="1057"/>
      <c r="X4" s="1057"/>
      <c r="Y4" s="1057"/>
      <c r="Z4" s="1057"/>
      <c r="AA4" s="1057"/>
      <c r="AB4" s="1057"/>
      <c r="AC4" s="1057"/>
      <c r="AD4" s="1057"/>
      <c r="AE4" s="1057"/>
      <c r="AF4" s="1057"/>
      <c r="AG4" s="1057"/>
      <c r="AH4" s="1057"/>
      <c r="AI4" s="1057"/>
      <c r="AJ4" s="1057"/>
      <c r="AK4" s="1057"/>
      <c r="AL4" s="1057"/>
      <c r="AM4" s="1043"/>
      <c r="AN4" s="187" t="s">
        <v>7</v>
      </c>
      <c r="AP4" s="406"/>
      <c r="AQ4" s="399"/>
      <c r="AR4" s="401"/>
      <c r="AS4" s="401"/>
    </row>
    <row r="5" spans="1:45">
      <c r="A5" s="140">
        <f t="shared" ref="A5:A68" si="0">A4+1</f>
        <v>2</v>
      </c>
      <c r="B5" s="107"/>
      <c r="C5" s="434"/>
      <c r="D5" s="416" t="s">
        <v>245</v>
      </c>
      <c r="F5" s="446"/>
      <c r="G5" s="446"/>
      <c r="H5" s="446"/>
      <c r="I5" s="446"/>
      <c r="J5" s="446"/>
      <c r="K5" s="446"/>
      <c r="L5" s="446"/>
      <c r="M5" s="446"/>
      <c r="N5" s="446"/>
      <c r="O5" s="446"/>
      <c r="P5" s="446"/>
      <c r="Q5" s="447"/>
      <c r="R5" s="447"/>
      <c r="S5" s="447"/>
      <c r="T5" s="447"/>
      <c r="U5" s="448"/>
      <c r="V5" s="449"/>
      <c r="W5" s="448"/>
      <c r="X5" s="1"/>
      <c r="Y5" s="1"/>
      <c r="Z5" s="1"/>
      <c r="AA5" s="1"/>
      <c r="AB5" s="1"/>
      <c r="AC5" s="1"/>
      <c r="AD5" s="1"/>
      <c r="AE5" s="1"/>
      <c r="AF5" s="448"/>
      <c r="AG5" s="450"/>
      <c r="AH5" s="448"/>
      <c r="AI5" s="418"/>
      <c r="AJ5" s="418"/>
      <c r="AK5" s="451"/>
      <c r="AL5" s="451"/>
      <c r="AM5" s="15"/>
      <c r="AN5" s="188"/>
      <c r="AP5" s="398"/>
      <c r="AQ5" s="399"/>
      <c r="AR5" s="400"/>
      <c r="AS5" s="401"/>
    </row>
    <row r="6" spans="1:45">
      <c r="A6" s="140">
        <f t="shared" si="0"/>
        <v>3</v>
      </c>
      <c r="B6" s="167"/>
      <c r="C6" s="387"/>
      <c r="D6" s="400"/>
      <c r="F6" s="133"/>
      <c r="G6" s="133"/>
      <c r="H6" s="133"/>
      <c r="I6" s="424" t="s">
        <v>541</v>
      </c>
      <c r="J6" s="133"/>
      <c r="K6" s="133"/>
      <c r="L6" s="133"/>
      <c r="M6" s="133"/>
      <c r="N6" s="133"/>
      <c r="O6" s="133"/>
      <c r="P6" s="133"/>
      <c r="Q6" s="6"/>
      <c r="R6" s="6"/>
      <c r="S6" s="6"/>
      <c r="T6" s="22"/>
      <c r="U6" s="435"/>
      <c r="V6" s="407"/>
      <c r="W6" s="435"/>
      <c r="X6" s="435"/>
      <c r="Y6" s="22"/>
      <c r="Z6" s="22"/>
      <c r="AA6" s="22"/>
      <c r="AB6" s="22"/>
      <c r="AC6" s="22"/>
      <c r="AD6" s="22"/>
      <c r="AE6" s="22"/>
      <c r="AF6" s="395"/>
      <c r="AG6" s="420"/>
      <c r="AH6" s="395"/>
      <c r="AI6" s="396"/>
      <c r="AJ6" s="913"/>
      <c r="AK6" s="913"/>
      <c r="AL6" s="453"/>
      <c r="AM6" s="15"/>
      <c r="AN6" s="189"/>
      <c r="AP6" s="466"/>
      <c r="AQ6" s="412"/>
      <c r="AR6" s="413"/>
      <c r="AS6" s="413"/>
    </row>
    <row r="7" spans="1:45">
      <c r="A7" s="140">
        <f t="shared" si="0"/>
        <v>4</v>
      </c>
      <c r="B7" s="167"/>
      <c r="C7" s="387"/>
      <c r="D7" s="452"/>
      <c r="F7" s="133"/>
      <c r="G7" s="133"/>
      <c r="H7" s="133"/>
      <c r="I7" s="424" t="s">
        <v>542</v>
      </c>
      <c r="J7" s="133"/>
      <c r="K7" s="133"/>
      <c r="L7" s="133"/>
      <c r="M7" s="133"/>
      <c r="N7" s="133"/>
      <c r="O7" s="133"/>
      <c r="P7" s="133"/>
      <c r="Q7" s="6"/>
      <c r="R7" s="6"/>
      <c r="S7" s="6"/>
      <c r="T7" s="6"/>
      <c r="U7" s="395"/>
      <c r="V7" s="443"/>
      <c r="W7" s="395"/>
      <c r="X7" s="5"/>
      <c r="Y7" s="5"/>
      <c r="Z7" s="5"/>
      <c r="AA7" s="5"/>
      <c r="AB7" s="5"/>
      <c r="AC7" s="5"/>
      <c r="AD7" s="5"/>
      <c r="AE7" s="6"/>
      <c r="AF7" s="395"/>
      <c r="AG7" s="420"/>
      <c r="AH7" s="395"/>
      <c r="AI7" s="396"/>
      <c r="AJ7" s="913"/>
      <c r="AK7" s="913"/>
      <c r="AL7" s="453"/>
      <c r="AM7" s="15"/>
      <c r="AN7" s="189"/>
      <c r="AP7" s="416"/>
      <c r="AQ7" s="403"/>
      <c r="AR7" s="413"/>
      <c r="AS7" s="413"/>
    </row>
    <row r="8" spans="1:45" ht="13.35" customHeight="1">
      <c r="A8" s="140">
        <f t="shared" si="0"/>
        <v>5</v>
      </c>
      <c r="B8" s="167"/>
      <c r="C8" s="387"/>
      <c r="D8" s="452"/>
      <c r="E8" s="133"/>
      <c r="F8" s="133"/>
      <c r="G8" s="133"/>
      <c r="H8" s="133"/>
      <c r="I8" s="133"/>
      <c r="J8" s="133"/>
      <c r="K8" s="133"/>
      <c r="L8" s="133"/>
      <c r="M8" s="133"/>
      <c r="N8" s="133"/>
      <c r="O8" s="133"/>
      <c r="P8" s="133"/>
      <c r="Q8" s="6"/>
      <c r="R8" s="6"/>
      <c r="S8" s="6"/>
      <c r="T8" s="6"/>
      <c r="U8" s="12"/>
      <c r="V8" s="407"/>
      <c r="W8" s="5"/>
      <c r="X8" s="5"/>
      <c r="Y8" s="5"/>
      <c r="Z8" s="5"/>
      <c r="AA8" s="5"/>
      <c r="AB8" s="5"/>
      <c r="AC8" s="5"/>
      <c r="AD8" s="5"/>
      <c r="AE8" s="6"/>
      <c r="AF8" s="395"/>
      <c r="AG8" s="399"/>
      <c r="AH8" s="395"/>
      <c r="AI8" s="396"/>
      <c r="AJ8" s="396"/>
      <c r="AK8" s="453"/>
      <c r="AL8" s="453"/>
      <c r="AM8" s="15"/>
      <c r="AN8" s="189"/>
      <c r="AP8" s="416"/>
      <c r="AQ8" s="403"/>
      <c r="AR8" s="413"/>
      <c r="AS8" s="413"/>
    </row>
    <row r="9" spans="1:45">
      <c r="A9" s="140">
        <f t="shared" si="0"/>
        <v>6</v>
      </c>
      <c r="B9" s="167"/>
      <c r="C9" s="1042" t="s">
        <v>402</v>
      </c>
      <c r="D9" s="1057"/>
      <c r="E9" s="1057"/>
      <c r="F9" s="1057"/>
      <c r="G9" s="1057"/>
      <c r="H9" s="1057"/>
      <c r="I9" s="1057"/>
      <c r="J9" s="1057"/>
      <c r="K9" s="1057"/>
      <c r="L9" s="1057"/>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43"/>
      <c r="AN9" s="189"/>
      <c r="AP9" s="416"/>
      <c r="AQ9" s="412"/>
      <c r="AR9" s="413"/>
      <c r="AS9" s="413"/>
    </row>
    <row r="10" spans="1:45">
      <c r="A10" s="140">
        <f t="shared" si="0"/>
        <v>7</v>
      </c>
      <c r="B10" s="167"/>
      <c r="C10" s="387"/>
      <c r="D10" s="416" t="s">
        <v>246</v>
      </c>
      <c r="E10" s="376"/>
      <c r="F10" s="443"/>
      <c r="G10" s="443"/>
      <c r="H10" s="443"/>
      <c r="I10" s="443"/>
      <c r="J10" s="443"/>
      <c r="K10" s="443"/>
      <c r="L10" s="443"/>
      <c r="M10" s="443"/>
      <c r="N10" s="443"/>
      <c r="O10" s="443"/>
      <c r="P10" s="443"/>
      <c r="Q10" s="6"/>
      <c r="R10" s="6"/>
      <c r="S10" s="6"/>
      <c r="T10" s="413"/>
      <c r="U10" s="133"/>
      <c r="V10" s="409"/>
      <c r="W10" s="143"/>
      <c r="X10" s="409"/>
      <c r="Y10" s="6"/>
      <c r="Z10" s="6"/>
      <c r="AA10" s="6"/>
      <c r="AB10" s="395"/>
      <c r="AC10" s="395"/>
      <c r="AD10" s="395"/>
      <c r="AE10" s="395"/>
      <c r="AF10" s="395"/>
      <c r="AG10" s="412"/>
      <c r="AH10" s="395"/>
      <c r="AI10" s="396"/>
      <c r="AJ10" s="396"/>
      <c r="AK10" s="453"/>
      <c r="AL10" s="453"/>
      <c r="AM10" s="15"/>
      <c r="AN10" s="189"/>
      <c r="AP10" s="466"/>
      <c r="AQ10" s="412"/>
      <c r="AR10" s="413"/>
      <c r="AS10" s="413"/>
    </row>
    <row r="11" spans="1:45">
      <c r="A11" s="140">
        <f t="shared" si="0"/>
        <v>8</v>
      </c>
      <c r="B11" s="167"/>
      <c r="C11" s="387"/>
      <c r="D11" s="416" t="s">
        <v>403</v>
      </c>
      <c r="E11" s="443"/>
      <c r="F11" s="133"/>
      <c r="G11" s="133"/>
      <c r="H11" s="133"/>
      <c r="I11" s="133"/>
      <c r="J11" s="133"/>
      <c r="K11" s="133"/>
      <c r="L11" s="436"/>
      <c r="M11" s="436"/>
      <c r="N11" s="436"/>
      <c r="O11" s="436"/>
      <c r="P11" s="436"/>
      <c r="Q11" s="173"/>
      <c r="R11" s="173"/>
      <c r="S11" s="6"/>
      <c r="T11" s="6"/>
      <c r="U11" s="437"/>
      <c r="V11" s="409"/>
      <c r="W11" s="143"/>
      <c r="X11" s="143"/>
      <c r="Y11" s="5"/>
      <c r="Z11" s="5"/>
      <c r="AA11" s="134"/>
      <c r="AB11" s="395"/>
      <c r="AC11" s="395"/>
      <c r="AD11" s="395"/>
      <c r="AE11" s="395"/>
      <c r="AF11" s="395"/>
      <c r="AG11" s="412"/>
      <c r="AH11" s="438"/>
      <c r="AI11" s="396"/>
      <c r="AJ11" s="913"/>
      <c r="AK11" s="913"/>
      <c r="AL11" s="453"/>
      <c r="AM11" s="15"/>
      <c r="AN11" s="189"/>
      <c r="AP11" s="416"/>
      <c r="AQ11" s="412"/>
      <c r="AR11" s="413"/>
      <c r="AS11" s="413"/>
    </row>
    <row r="12" spans="1:45">
      <c r="A12" s="140">
        <f t="shared" si="0"/>
        <v>9</v>
      </c>
      <c r="B12" s="167"/>
      <c r="C12" s="439"/>
      <c r="D12" s="226" t="s">
        <v>548</v>
      </c>
      <c r="E12" s="173"/>
      <c r="F12" s="173"/>
      <c r="G12" s="173"/>
      <c r="H12" s="173"/>
      <c r="I12" s="173"/>
      <c r="J12" s="173"/>
      <c r="K12" s="173"/>
      <c r="L12" s="443"/>
      <c r="M12" s="443"/>
      <c r="N12" s="443"/>
      <c r="O12" s="443"/>
      <c r="P12" s="173"/>
      <c r="Q12" s="173"/>
      <c r="R12" s="173"/>
      <c r="S12" s="6"/>
      <c r="T12" s="6"/>
      <c r="U12" s="12"/>
      <c r="V12" s="409"/>
      <c r="W12" s="143"/>
      <c r="X12" s="143"/>
      <c r="Y12" s="5"/>
      <c r="Z12" s="5"/>
      <c r="AA12" s="5"/>
      <c r="AB12" s="395"/>
      <c r="AC12" s="395"/>
      <c r="AD12" s="913"/>
      <c r="AE12" s="913"/>
      <c r="AF12" s="913"/>
      <c r="AG12" s="913"/>
      <c r="AH12" s="913"/>
      <c r="AI12" s="913"/>
      <c r="AJ12" s="913"/>
      <c r="AK12" s="913"/>
      <c r="AL12" s="453"/>
      <c r="AM12" s="15"/>
      <c r="AN12" s="189"/>
      <c r="AP12" s="416"/>
      <c r="AQ12" s="412"/>
      <c r="AR12" s="416"/>
      <c r="AS12" s="413"/>
    </row>
    <row r="13" spans="1:45">
      <c r="A13" s="140">
        <f t="shared" si="0"/>
        <v>10</v>
      </c>
      <c r="B13" s="167"/>
      <c r="C13" s="345"/>
      <c r="D13" s="226" t="s">
        <v>549</v>
      </c>
      <c r="E13" s="133"/>
      <c r="F13" s="133"/>
      <c r="G13" s="133"/>
      <c r="H13" s="133"/>
      <c r="I13" s="133"/>
      <c r="J13" s="133"/>
      <c r="K13" s="133"/>
      <c r="L13" s="133"/>
      <c r="M13" s="133"/>
      <c r="N13" s="133"/>
      <c r="O13" s="133"/>
      <c r="P13" s="133"/>
      <c r="Q13" s="133"/>
      <c r="R13" s="133"/>
      <c r="S13" s="6"/>
      <c r="T13" s="349"/>
      <c r="U13" s="12"/>
      <c r="V13" s="407"/>
      <c r="W13" s="143"/>
      <c r="X13" s="409"/>
      <c r="Y13" s="6"/>
      <c r="Z13" s="6"/>
      <c r="AA13" s="6"/>
      <c r="AB13" s="395"/>
      <c r="AC13" s="395"/>
      <c r="AD13" s="1167"/>
      <c r="AE13" s="1167"/>
      <c r="AF13" s="1167"/>
      <c r="AG13" s="1167"/>
      <c r="AH13" s="1167"/>
      <c r="AI13" s="1167"/>
      <c r="AJ13" s="1167"/>
      <c r="AK13" s="1167"/>
      <c r="AL13" s="453"/>
      <c r="AM13" s="15"/>
      <c r="AN13" s="189"/>
      <c r="AP13" s="416"/>
      <c r="AQ13" s="412"/>
      <c r="AR13" s="413"/>
      <c r="AS13" s="413"/>
    </row>
    <row r="14" spans="1:45">
      <c r="A14" s="140">
        <f t="shared" si="0"/>
        <v>11</v>
      </c>
      <c r="B14" s="167"/>
      <c r="C14" s="360"/>
      <c r="D14" s="226" t="s">
        <v>550</v>
      </c>
      <c r="E14" s="436"/>
      <c r="F14" s="133"/>
      <c r="G14" s="133"/>
      <c r="H14" s="133"/>
      <c r="I14" s="133"/>
      <c r="J14" s="133"/>
      <c r="K14" s="436"/>
      <c r="L14" s="436"/>
      <c r="M14" s="391"/>
      <c r="N14" s="391"/>
      <c r="O14" s="391"/>
      <c r="P14" s="391"/>
      <c r="Q14" s="391"/>
      <c r="R14" s="391"/>
      <c r="S14" s="391"/>
      <c r="T14" s="6"/>
      <c r="U14" s="12"/>
      <c r="V14" s="407"/>
      <c r="W14" s="143"/>
      <c r="X14" s="143"/>
      <c r="Y14" s="5"/>
      <c r="Z14" s="5"/>
      <c r="AA14" s="5"/>
      <c r="AB14" s="395"/>
      <c r="AC14" s="395"/>
      <c r="AD14" s="1167"/>
      <c r="AE14" s="1167"/>
      <c r="AF14" s="1167"/>
      <c r="AG14" s="1167"/>
      <c r="AH14" s="1167"/>
      <c r="AI14" s="1167"/>
      <c r="AJ14" s="1167"/>
      <c r="AK14" s="1167"/>
      <c r="AL14" s="396"/>
      <c r="AM14" s="15"/>
      <c r="AN14" s="189"/>
      <c r="AP14" s="404"/>
      <c r="AQ14" s="412"/>
      <c r="AR14" s="413"/>
      <c r="AS14" s="413"/>
    </row>
    <row r="15" spans="1:45">
      <c r="A15" s="140">
        <f t="shared" si="0"/>
        <v>12</v>
      </c>
      <c r="B15" s="167"/>
      <c r="C15" s="441"/>
      <c r="D15" s="226" t="s">
        <v>551</v>
      </c>
      <c r="E15" s="436"/>
      <c r="F15" s="6"/>
      <c r="G15" s="6"/>
      <c r="H15" s="6"/>
      <c r="I15" s="6"/>
      <c r="J15" s="6"/>
      <c r="K15" s="341"/>
      <c r="L15" s="341"/>
      <c r="M15" s="454"/>
      <c r="N15" s="454"/>
      <c r="O15" s="454"/>
      <c r="P15" s="454"/>
      <c r="Q15" s="454"/>
      <c r="R15" s="454"/>
      <c r="S15" s="454"/>
      <c r="T15" s="361"/>
      <c r="U15" s="455"/>
      <c r="V15" s="143"/>
      <c r="W15" s="143"/>
      <c r="X15" s="143"/>
      <c r="Y15" s="5"/>
      <c r="Z15" s="5"/>
      <c r="AA15" s="5"/>
      <c r="AB15" s="395"/>
      <c r="AC15" s="395"/>
      <c r="AD15" s="1167"/>
      <c r="AE15" s="1167"/>
      <c r="AF15" s="1167"/>
      <c r="AG15" s="1167"/>
      <c r="AH15" s="1167"/>
      <c r="AI15" s="1167"/>
      <c r="AJ15" s="1167"/>
      <c r="AK15" s="1167"/>
      <c r="AL15" s="396"/>
      <c r="AM15" s="15"/>
      <c r="AN15" s="189"/>
      <c r="AP15" s="404"/>
      <c r="AQ15" s="412"/>
      <c r="AR15" s="413"/>
      <c r="AS15" s="413"/>
    </row>
    <row r="16" spans="1:45">
      <c r="A16" s="140">
        <f t="shared" si="0"/>
        <v>13</v>
      </c>
      <c r="B16" s="167"/>
      <c r="C16" s="441"/>
      <c r="D16" s="226" t="s">
        <v>552</v>
      </c>
      <c r="E16" s="376"/>
      <c r="F16" s="133"/>
      <c r="G16" s="133"/>
      <c r="H16" s="133"/>
      <c r="I16" s="133"/>
      <c r="J16" s="133"/>
      <c r="K16" s="133"/>
      <c r="L16" s="436"/>
      <c r="M16" s="436"/>
      <c r="N16" s="436"/>
      <c r="O16" s="436"/>
      <c r="P16" s="436"/>
      <c r="Q16" s="133"/>
      <c r="R16" s="133"/>
      <c r="S16" s="6"/>
      <c r="T16" s="6"/>
      <c r="U16" s="456"/>
      <c r="V16" s="443"/>
      <c r="W16" s="143"/>
      <c r="X16" s="143"/>
      <c r="Y16" s="5"/>
      <c r="Z16" s="5"/>
      <c r="AA16" s="5"/>
      <c r="AB16" s="395"/>
      <c r="AC16" s="395"/>
      <c r="AD16" s="1167"/>
      <c r="AE16" s="1167"/>
      <c r="AF16" s="1167"/>
      <c r="AG16" s="1167"/>
      <c r="AH16" s="1167"/>
      <c r="AI16" s="1167"/>
      <c r="AJ16" s="1167"/>
      <c r="AK16" s="1167"/>
      <c r="AL16" s="396"/>
      <c r="AM16" s="15"/>
      <c r="AN16" s="189"/>
      <c r="AP16" s="404"/>
      <c r="AQ16" s="412"/>
      <c r="AR16" s="413"/>
      <c r="AS16" s="413"/>
    </row>
    <row r="17" spans="1:49">
      <c r="A17" s="140">
        <f t="shared" si="0"/>
        <v>14</v>
      </c>
      <c r="B17" s="167"/>
      <c r="C17" s="441"/>
      <c r="D17" s="226" t="s">
        <v>553</v>
      </c>
      <c r="E17" s="436"/>
      <c r="F17" s="133"/>
      <c r="G17" s="133"/>
      <c r="H17" s="133"/>
      <c r="I17" s="133"/>
      <c r="J17" s="133"/>
      <c r="K17" s="341"/>
      <c r="L17" s="436"/>
      <c r="M17" s="391"/>
      <c r="N17" s="391"/>
      <c r="O17" s="391"/>
      <c r="P17" s="391"/>
      <c r="Q17" s="391"/>
      <c r="R17" s="391"/>
      <c r="S17" s="391"/>
      <c r="T17" s="6"/>
      <c r="U17" s="457"/>
      <c r="V17" s="143"/>
      <c r="W17" s="143"/>
      <c r="X17" s="143"/>
      <c r="Y17" s="5"/>
      <c r="Z17" s="5"/>
      <c r="AA17" s="5"/>
      <c r="AB17" s="395"/>
      <c r="AC17" s="395"/>
      <c r="AD17" s="1167"/>
      <c r="AE17" s="1167"/>
      <c r="AF17" s="1167"/>
      <c r="AG17" s="1167"/>
      <c r="AH17" s="1167"/>
      <c r="AI17" s="1167"/>
      <c r="AJ17" s="1167"/>
      <c r="AK17" s="1167"/>
      <c r="AL17" s="396"/>
      <c r="AM17" s="15"/>
      <c r="AN17" s="189"/>
      <c r="AP17" s="404"/>
      <c r="AQ17" s="412"/>
      <c r="AR17" s="413"/>
      <c r="AS17" s="413"/>
    </row>
    <row r="18" spans="1:49">
      <c r="A18" s="140">
        <f t="shared" si="0"/>
        <v>15</v>
      </c>
      <c r="B18" s="167"/>
      <c r="C18" s="441"/>
      <c r="D18" s="226" t="s">
        <v>554</v>
      </c>
      <c r="E18" s="436"/>
      <c r="F18" s="6"/>
      <c r="G18" s="6"/>
      <c r="H18" s="6"/>
      <c r="I18" s="6"/>
      <c r="J18" s="6"/>
      <c r="K18" s="341"/>
      <c r="L18" s="436"/>
      <c r="M18" s="391"/>
      <c r="N18" s="391"/>
      <c r="O18" s="391"/>
      <c r="P18" s="391"/>
      <c r="Q18" s="391"/>
      <c r="R18" s="391"/>
      <c r="S18" s="391"/>
      <c r="T18" s="361"/>
      <c r="U18" s="457"/>
      <c r="V18" s="143"/>
      <c r="W18" s="143"/>
      <c r="X18" s="143"/>
      <c r="Y18" s="5"/>
      <c r="Z18" s="5"/>
      <c r="AA18" s="5"/>
      <c r="AB18" s="395"/>
      <c r="AC18" s="395"/>
      <c r="AD18" s="1167"/>
      <c r="AE18" s="1167"/>
      <c r="AF18" s="1167"/>
      <c r="AG18" s="1167"/>
      <c r="AH18" s="1167"/>
      <c r="AI18" s="1167"/>
      <c r="AJ18" s="1167"/>
      <c r="AK18" s="1167"/>
      <c r="AL18" s="396"/>
      <c r="AM18" s="15"/>
      <c r="AN18" s="189"/>
      <c r="AP18" s="404"/>
      <c r="AQ18" s="412"/>
      <c r="AR18" s="413"/>
      <c r="AS18" s="413"/>
    </row>
    <row r="19" spans="1:49">
      <c r="A19" s="140">
        <f t="shared" si="0"/>
        <v>16</v>
      </c>
      <c r="B19" s="167"/>
      <c r="C19" s="387"/>
      <c r="D19" s="436"/>
      <c r="E19" s="6"/>
      <c r="F19" s="6"/>
      <c r="G19" s="173"/>
      <c r="H19" s="173"/>
      <c r="I19" s="173"/>
      <c r="J19" s="443"/>
      <c r="K19" s="443"/>
      <c r="L19" s="362"/>
      <c r="M19" s="458"/>
      <c r="N19" s="458"/>
      <c r="O19" s="458"/>
      <c r="P19" s="458"/>
      <c r="Q19" s="458"/>
      <c r="R19" s="458"/>
      <c r="S19" s="458"/>
      <c r="T19" s="6"/>
      <c r="U19" s="133"/>
      <c r="V19" s="407"/>
      <c r="W19" s="143"/>
      <c r="X19" s="143"/>
      <c r="Y19" s="5"/>
      <c r="Z19" s="5"/>
      <c r="AA19" s="5"/>
      <c r="AB19" s="395"/>
      <c r="AC19" s="395"/>
      <c r="AD19" s="395"/>
      <c r="AE19" s="395"/>
      <c r="AF19" s="395"/>
      <c r="AG19" s="146"/>
      <c r="AH19" s="146"/>
      <c r="AI19" s="148"/>
      <c r="AJ19" s="148"/>
      <c r="AK19" s="148"/>
      <c r="AL19" s="12"/>
      <c r="AM19" s="15"/>
      <c r="AN19" s="189"/>
      <c r="AP19" s="404"/>
      <c r="AQ19" s="412"/>
      <c r="AR19" s="413"/>
      <c r="AS19" s="413"/>
    </row>
    <row r="20" spans="1:49">
      <c r="A20" s="140">
        <f t="shared" si="0"/>
        <v>17</v>
      </c>
      <c r="B20" s="167"/>
      <c r="C20" s="1042" t="s">
        <v>404</v>
      </c>
      <c r="D20" s="1057"/>
      <c r="E20" s="1057"/>
      <c r="F20" s="1057"/>
      <c r="G20" s="1057"/>
      <c r="H20" s="1057"/>
      <c r="I20" s="1057"/>
      <c r="J20" s="1057"/>
      <c r="K20" s="1057"/>
      <c r="L20" s="1057"/>
      <c r="M20" s="1057"/>
      <c r="N20" s="1057"/>
      <c r="O20" s="1057"/>
      <c r="P20" s="1057"/>
      <c r="Q20" s="1057"/>
      <c r="R20" s="1057"/>
      <c r="S20" s="1057"/>
      <c r="T20" s="1057"/>
      <c r="U20" s="1057"/>
      <c r="V20" s="1057"/>
      <c r="W20" s="1057"/>
      <c r="X20" s="1057"/>
      <c r="Y20" s="1057"/>
      <c r="Z20" s="1057"/>
      <c r="AA20" s="1057"/>
      <c r="AB20" s="1057"/>
      <c r="AC20" s="1057"/>
      <c r="AD20" s="1057"/>
      <c r="AE20" s="1057"/>
      <c r="AF20" s="1057"/>
      <c r="AG20" s="1057"/>
      <c r="AH20" s="1057"/>
      <c r="AI20" s="1057"/>
      <c r="AJ20" s="1057"/>
      <c r="AK20" s="1057"/>
      <c r="AL20" s="1057"/>
      <c r="AM20" s="1043"/>
      <c r="AN20" s="189"/>
      <c r="AP20" s="416"/>
      <c r="AQ20" s="412"/>
      <c r="AR20" s="413"/>
      <c r="AS20" s="413"/>
    </row>
    <row r="21" spans="1:49">
      <c r="A21" s="140">
        <f t="shared" si="0"/>
        <v>18</v>
      </c>
      <c r="B21" s="168"/>
      <c r="C21" s="387"/>
      <c r="D21" s="416" t="s">
        <v>262</v>
      </c>
      <c r="E21" s="6"/>
      <c r="F21" s="6"/>
      <c r="G21" s="6"/>
      <c r="H21" s="173"/>
      <c r="I21" s="173"/>
      <c r="J21" s="173"/>
      <c r="K21" s="173"/>
      <c r="L21" s="362"/>
      <c r="M21" s="458"/>
      <c r="N21" s="458"/>
      <c r="O21" s="458"/>
      <c r="P21" s="458"/>
      <c r="Q21" s="458"/>
      <c r="R21" s="458"/>
      <c r="S21" s="458"/>
      <c r="T21" s="6"/>
      <c r="U21" s="12"/>
      <c r="V21" s="443"/>
      <c r="W21" s="143"/>
      <c r="X21" s="143"/>
      <c r="Y21" s="5"/>
      <c r="Z21" s="5"/>
      <c r="AA21" s="5"/>
      <c r="AB21" s="395" t="s">
        <v>480</v>
      </c>
      <c r="AC21" s="395"/>
      <c r="AD21" s="395"/>
      <c r="AE21" s="412"/>
      <c r="AF21" s="395"/>
      <c r="AG21" s="440"/>
      <c r="AH21" s="438"/>
      <c r="AI21" s="396"/>
      <c r="AJ21" s="1018"/>
      <c r="AK21" s="1018"/>
      <c r="AL21" s="396"/>
      <c r="AM21" s="15"/>
      <c r="AN21" s="207"/>
      <c r="AP21" s="466"/>
      <c r="AQ21" s="412"/>
      <c r="AR21" s="413"/>
      <c r="AS21" s="413"/>
    </row>
    <row r="22" spans="1:49" ht="12.75" customHeight="1">
      <c r="A22" s="140"/>
      <c r="B22" s="171"/>
      <c r="C22" s="459"/>
      <c r="D22" s="416" t="s">
        <v>481</v>
      </c>
      <c r="E22" s="393"/>
      <c r="F22" s="393"/>
      <c r="G22" s="393"/>
      <c r="H22" s="393"/>
      <c r="I22" s="393"/>
      <c r="J22" s="393"/>
      <c r="K22" s="393"/>
      <c r="L22" s="393"/>
      <c r="M22" s="393"/>
      <c r="N22" s="393"/>
      <c r="O22" s="393"/>
      <c r="P22" s="393"/>
      <c r="Q22" s="393"/>
      <c r="R22" s="393"/>
      <c r="S22" s="393"/>
      <c r="T22" s="393"/>
      <c r="U22" s="12"/>
      <c r="V22" s="443"/>
      <c r="W22" s="443"/>
      <c r="X22" s="143"/>
      <c r="Y22" s="5"/>
      <c r="Z22" s="5"/>
      <c r="AA22" s="5"/>
      <c r="AB22" s="395"/>
      <c r="AC22" s="395"/>
      <c r="AD22" s="395"/>
      <c r="AE22" s="412"/>
      <c r="AF22" s="395"/>
      <c r="AG22" s="440"/>
      <c r="AH22" s="438"/>
      <c r="AI22" s="396"/>
      <c r="AJ22" s="396"/>
      <c r="AK22" s="396"/>
      <c r="AL22" s="396"/>
      <c r="AM22" s="15"/>
      <c r="AN22" s="206"/>
      <c r="AP22" s="416"/>
      <c r="AQ22" s="412"/>
      <c r="AR22" s="416"/>
      <c r="AS22" s="413"/>
    </row>
    <row r="23" spans="1:49">
      <c r="A23" s="140">
        <f>A21+1</f>
        <v>19</v>
      </c>
      <c r="B23" s="167"/>
      <c r="C23" s="460"/>
      <c r="D23" s="1168" t="s">
        <v>263</v>
      </c>
      <c r="E23" s="1168"/>
      <c r="F23" s="1168"/>
      <c r="G23" s="1168"/>
      <c r="H23" s="1168"/>
      <c r="I23" s="1168"/>
      <c r="J23" s="1168"/>
      <c r="K23" s="1168"/>
      <c r="L23" s="1168"/>
      <c r="M23" s="1168"/>
      <c r="N23" s="1168" t="s">
        <v>238</v>
      </c>
      <c r="O23" s="1168"/>
      <c r="P23" s="1168"/>
      <c r="Q23" s="1168"/>
      <c r="R23" s="1168"/>
      <c r="S23" s="1168"/>
      <c r="T23" s="1168"/>
      <c r="U23" s="1168"/>
      <c r="V23" s="1168" t="s">
        <v>247</v>
      </c>
      <c r="W23" s="1168"/>
      <c r="X23" s="1168"/>
      <c r="Y23" s="1168"/>
      <c r="Z23" s="1168"/>
      <c r="AA23" s="1168"/>
      <c r="AB23" s="1168"/>
      <c r="AC23" s="1168"/>
      <c r="AD23" s="1168" t="s">
        <v>248</v>
      </c>
      <c r="AE23" s="1168"/>
      <c r="AF23" s="1168"/>
      <c r="AG23" s="1168"/>
      <c r="AH23" s="1168"/>
      <c r="AI23" s="1168"/>
      <c r="AJ23" s="1168"/>
      <c r="AK23" s="1168"/>
      <c r="AL23" s="461"/>
      <c r="AM23" s="15"/>
      <c r="AN23" s="189"/>
      <c r="AP23" s="416"/>
      <c r="AQ23" s="412"/>
      <c r="AR23" s="413"/>
      <c r="AS23" s="413"/>
    </row>
    <row r="24" spans="1:49">
      <c r="A24" s="140">
        <f t="shared" si="0"/>
        <v>20</v>
      </c>
      <c r="B24" s="167"/>
      <c r="C24" s="360"/>
      <c r="D24" s="468" t="s">
        <v>234</v>
      </c>
      <c r="E24" s="469"/>
      <c r="F24" s="470"/>
      <c r="G24" s="470"/>
      <c r="H24" s="470"/>
      <c r="I24" s="470"/>
      <c r="J24" s="470"/>
      <c r="K24" s="470"/>
      <c r="L24" s="470"/>
      <c r="M24" s="470"/>
      <c r="N24" s="1169"/>
      <c r="O24" s="1170"/>
      <c r="P24" s="1170"/>
      <c r="Q24" s="1170"/>
      <c r="R24" s="1170"/>
      <c r="S24" s="1170"/>
      <c r="T24" s="1170"/>
      <c r="U24" s="1171"/>
      <c r="V24" s="1169"/>
      <c r="W24" s="1170"/>
      <c r="X24" s="1170"/>
      <c r="Y24" s="1170"/>
      <c r="Z24" s="1170"/>
      <c r="AA24" s="1170"/>
      <c r="AB24" s="1170"/>
      <c r="AC24" s="1171"/>
      <c r="AD24" s="1169"/>
      <c r="AE24" s="1170"/>
      <c r="AF24" s="1170"/>
      <c r="AG24" s="1170"/>
      <c r="AH24" s="1170"/>
      <c r="AI24" s="1170"/>
      <c r="AJ24" s="1170"/>
      <c r="AK24" s="1171"/>
      <c r="AL24" s="396"/>
      <c r="AM24" s="15"/>
      <c r="AN24" s="189"/>
      <c r="AP24" s="416"/>
      <c r="AQ24" s="412"/>
      <c r="AR24" s="413"/>
      <c r="AS24" s="413"/>
    </row>
    <row r="25" spans="1:49">
      <c r="A25" s="140">
        <f t="shared" si="0"/>
        <v>21</v>
      </c>
      <c r="B25" s="167"/>
      <c r="C25" s="345"/>
      <c r="D25" s="471" t="s">
        <v>249</v>
      </c>
      <c r="E25" s="472"/>
      <c r="F25" s="473"/>
      <c r="G25" s="473"/>
      <c r="H25" s="473"/>
      <c r="I25" s="473"/>
      <c r="J25" s="473"/>
      <c r="K25" s="473"/>
      <c r="L25" s="473"/>
      <c r="M25" s="473"/>
      <c r="N25" s="1172"/>
      <c r="O25" s="900"/>
      <c r="P25" s="900"/>
      <c r="Q25" s="900"/>
      <c r="R25" s="900"/>
      <c r="S25" s="900"/>
      <c r="T25" s="900"/>
      <c r="U25" s="1173"/>
      <c r="V25" s="1172"/>
      <c r="W25" s="900"/>
      <c r="X25" s="900"/>
      <c r="Y25" s="900"/>
      <c r="Z25" s="900"/>
      <c r="AA25" s="900"/>
      <c r="AB25" s="900"/>
      <c r="AC25" s="1173"/>
      <c r="AD25" s="1172"/>
      <c r="AE25" s="900"/>
      <c r="AF25" s="900"/>
      <c r="AG25" s="900"/>
      <c r="AH25" s="900"/>
      <c r="AI25" s="900"/>
      <c r="AJ25" s="900"/>
      <c r="AK25" s="1173"/>
      <c r="AL25" s="396"/>
      <c r="AM25" s="103"/>
      <c r="AN25" s="189"/>
      <c r="AP25" s="416"/>
      <c r="AQ25" s="412"/>
      <c r="AR25" s="413"/>
      <c r="AS25" s="413"/>
    </row>
    <row r="26" spans="1:49" s="23" customFormat="1" ht="13.35" customHeight="1">
      <c r="A26" s="140">
        <f t="shared" si="0"/>
        <v>22</v>
      </c>
      <c r="B26" s="167"/>
      <c r="C26" s="360"/>
      <c r="D26" s="471" t="s">
        <v>250</v>
      </c>
      <c r="E26" s="474"/>
      <c r="F26" s="475"/>
      <c r="G26" s="475"/>
      <c r="H26" s="475"/>
      <c r="I26" s="475"/>
      <c r="J26" s="476"/>
      <c r="K26" s="476"/>
      <c r="L26" s="476"/>
      <c r="M26" s="476"/>
      <c r="N26" s="1172"/>
      <c r="O26" s="900"/>
      <c r="P26" s="900"/>
      <c r="Q26" s="900"/>
      <c r="R26" s="900"/>
      <c r="S26" s="900"/>
      <c r="T26" s="900"/>
      <c r="U26" s="1173"/>
      <c r="V26" s="1172"/>
      <c r="W26" s="900"/>
      <c r="X26" s="900"/>
      <c r="Y26" s="900"/>
      <c r="Z26" s="900"/>
      <c r="AA26" s="900"/>
      <c r="AB26" s="900"/>
      <c r="AC26" s="1173"/>
      <c r="AD26" s="1172"/>
      <c r="AE26" s="900"/>
      <c r="AF26" s="900"/>
      <c r="AG26" s="900"/>
      <c r="AH26" s="900"/>
      <c r="AI26" s="900"/>
      <c r="AJ26" s="900"/>
      <c r="AK26" s="1173"/>
      <c r="AL26" s="419"/>
      <c r="AM26" s="160"/>
      <c r="AN26" s="205"/>
      <c r="AP26" s="416"/>
      <c r="AQ26" s="412"/>
      <c r="AR26" s="413"/>
      <c r="AS26" s="413"/>
      <c r="AT26" s="3"/>
      <c r="AU26" s="3"/>
      <c r="AV26" s="3"/>
      <c r="AW26" s="3"/>
    </row>
    <row r="27" spans="1:49">
      <c r="A27" s="140">
        <f t="shared" si="0"/>
        <v>23</v>
      </c>
      <c r="B27" s="167"/>
      <c r="C27" s="442"/>
      <c r="D27" s="477" t="s">
        <v>251</v>
      </c>
      <c r="E27" s="478"/>
      <c r="F27" s="478"/>
      <c r="G27" s="478"/>
      <c r="H27" s="478"/>
      <c r="I27" s="478"/>
      <c r="J27" s="478"/>
      <c r="K27" s="478"/>
      <c r="L27" s="478"/>
      <c r="M27" s="478"/>
      <c r="N27" s="1172"/>
      <c r="O27" s="900"/>
      <c r="P27" s="900"/>
      <c r="Q27" s="900"/>
      <c r="R27" s="900"/>
      <c r="S27" s="900"/>
      <c r="T27" s="900"/>
      <c r="U27" s="1173"/>
      <c r="V27" s="1172"/>
      <c r="W27" s="900"/>
      <c r="X27" s="900"/>
      <c r="Y27" s="900"/>
      <c r="Z27" s="900"/>
      <c r="AA27" s="900"/>
      <c r="AB27" s="900"/>
      <c r="AC27" s="1173"/>
      <c r="AD27" s="1172"/>
      <c r="AE27" s="900"/>
      <c r="AF27" s="900"/>
      <c r="AG27" s="900"/>
      <c r="AH27" s="900"/>
      <c r="AI27" s="900"/>
      <c r="AJ27" s="900"/>
      <c r="AK27" s="1173"/>
      <c r="AL27" s="419"/>
      <c r="AM27" s="103"/>
      <c r="AN27" s="189"/>
      <c r="AP27" s="416"/>
      <c r="AQ27" s="412"/>
      <c r="AR27" s="413"/>
      <c r="AS27" s="413"/>
    </row>
    <row r="28" spans="1:49">
      <c r="A28" s="140">
        <f t="shared" si="0"/>
        <v>24</v>
      </c>
      <c r="B28" s="167"/>
      <c r="C28" s="360"/>
      <c r="D28" s="479" t="s">
        <v>252</v>
      </c>
      <c r="E28" s="480"/>
      <c r="F28" s="480"/>
      <c r="G28" s="481"/>
      <c r="H28" s="481"/>
      <c r="I28" s="481"/>
      <c r="J28" s="481"/>
      <c r="K28" s="480"/>
      <c r="L28" s="480"/>
      <c r="M28" s="480"/>
      <c r="N28" s="1174"/>
      <c r="O28" s="1175"/>
      <c r="P28" s="1175"/>
      <c r="Q28" s="1175"/>
      <c r="R28" s="1175"/>
      <c r="S28" s="1175"/>
      <c r="T28" s="1175"/>
      <c r="U28" s="1176"/>
      <c r="V28" s="1174"/>
      <c r="W28" s="1175"/>
      <c r="X28" s="1175"/>
      <c r="Y28" s="1175"/>
      <c r="Z28" s="1175"/>
      <c r="AA28" s="1175"/>
      <c r="AB28" s="1175"/>
      <c r="AC28" s="1176"/>
      <c r="AD28" s="1174"/>
      <c r="AE28" s="1175"/>
      <c r="AF28" s="1175"/>
      <c r="AG28" s="1175"/>
      <c r="AH28" s="1175"/>
      <c r="AI28" s="1175"/>
      <c r="AJ28" s="1175"/>
      <c r="AK28" s="1176"/>
      <c r="AL28" s="396"/>
      <c r="AM28" s="103"/>
      <c r="AN28" s="189"/>
      <c r="AP28" s="416"/>
      <c r="AQ28" s="412"/>
      <c r="AR28" s="413"/>
      <c r="AS28" s="413"/>
    </row>
    <row r="29" spans="1:49">
      <c r="A29" s="140">
        <f t="shared" si="0"/>
        <v>25</v>
      </c>
      <c r="B29" s="167"/>
      <c r="C29" s="387"/>
      <c r="D29" s="395"/>
      <c r="E29" s="35"/>
      <c r="F29" s="6"/>
      <c r="G29" s="6"/>
      <c r="H29" s="20"/>
      <c r="I29" s="6"/>
      <c r="J29" s="6"/>
      <c r="K29" s="6"/>
      <c r="L29" s="20"/>
      <c r="M29" s="395"/>
      <c r="N29" s="146"/>
      <c r="O29" s="395"/>
      <c r="P29" s="458"/>
      <c r="Q29" s="458"/>
      <c r="R29" s="458"/>
      <c r="S29" s="458"/>
      <c r="T29" s="6"/>
      <c r="U29" s="133"/>
      <c r="V29" s="412"/>
      <c r="W29" s="413"/>
      <c r="X29" s="412"/>
      <c r="Y29" s="390"/>
      <c r="Z29" s="390"/>
      <c r="AA29" s="390"/>
      <c r="AB29" s="390"/>
      <c r="AC29" s="390"/>
      <c r="AD29" s="390"/>
      <c r="AE29" s="390"/>
      <c r="AF29" s="390"/>
      <c r="AG29" s="390"/>
      <c r="AH29" s="390"/>
      <c r="AI29" s="390"/>
      <c r="AJ29" s="390"/>
      <c r="AK29" s="390"/>
      <c r="AL29" s="390"/>
      <c r="AM29" s="103"/>
      <c r="AN29" s="189"/>
      <c r="AP29" s="416"/>
      <c r="AQ29" s="412"/>
      <c r="AR29" s="413"/>
      <c r="AS29" s="413"/>
    </row>
    <row r="30" spans="1:49" ht="13.35" customHeight="1">
      <c r="A30" s="140">
        <f t="shared" si="0"/>
        <v>26</v>
      </c>
      <c r="B30" s="167"/>
      <c r="C30" s="387"/>
      <c r="D30" s="772" t="s">
        <v>416</v>
      </c>
      <c r="E30" s="395"/>
      <c r="F30" s="6"/>
      <c r="G30" s="6"/>
      <c r="H30" s="6"/>
      <c r="I30" s="6"/>
      <c r="J30" s="6"/>
      <c r="K30" s="6"/>
      <c r="L30" s="6"/>
      <c r="M30" s="6"/>
      <c r="N30" s="146"/>
      <c r="O30" s="395"/>
      <c r="P30" s="458"/>
      <c r="Q30" s="458"/>
      <c r="R30" s="458"/>
      <c r="S30" s="458"/>
      <c r="T30" s="6"/>
      <c r="U30" s="133"/>
      <c r="V30" s="413"/>
      <c r="W30" s="416"/>
      <c r="X30" s="392"/>
      <c r="Y30" s="392"/>
      <c r="Z30" s="392"/>
      <c r="AA30" s="392"/>
      <c r="AB30" s="392"/>
      <c r="AC30" s="392"/>
      <c r="AD30" s="392"/>
      <c r="AE30" s="392"/>
      <c r="AF30" s="392"/>
      <c r="AG30" s="392"/>
      <c r="AH30" s="392"/>
      <c r="AI30" s="392"/>
      <c r="AJ30" s="392"/>
      <c r="AK30" s="396"/>
      <c r="AL30" s="396"/>
      <c r="AM30" s="103"/>
      <c r="AN30" s="189"/>
      <c r="AP30" s="416"/>
      <c r="AQ30" s="412"/>
      <c r="AR30" s="413"/>
      <c r="AS30" s="413"/>
    </row>
    <row r="31" spans="1:49">
      <c r="A31" s="140">
        <f t="shared" si="0"/>
        <v>27</v>
      </c>
      <c r="B31" s="167"/>
      <c r="C31" s="439"/>
      <c r="D31" s="1177"/>
      <c r="E31" s="1177"/>
      <c r="F31" s="1177"/>
      <c r="G31" s="1177"/>
      <c r="H31" s="1177"/>
      <c r="I31" s="1177"/>
      <c r="J31" s="1177"/>
      <c r="K31" s="1177"/>
      <c r="L31" s="1177"/>
      <c r="M31" s="1177"/>
      <c r="N31" s="1177"/>
      <c r="O31" s="1177"/>
      <c r="P31" s="1177"/>
      <c r="Q31" s="1177"/>
      <c r="R31" s="1177"/>
      <c r="S31" s="1177"/>
      <c r="T31" s="1177"/>
      <c r="U31" s="1177"/>
      <c r="V31" s="1177"/>
      <c r="W31" s="1177"/>
      <c r="X31" s="1177"/>
      <c r="Y31" s="1177"/>
      <c r="Z31" s="1177"/>
      <c r="AA31" s="1177"/>
      <c r="AB31" s="1177"/>
      <c r="AC31" s="1177"/>
      <c r="AD31" s="1177"/>
      <c r="AE31" s="1177"/>
      <c r="AF31" s="1177"/>
      <c r="AG31" s="1177"/>
      <c r="AH31" s="1177"/>
      <c r="AI31" s="1177"/>
      <c r="AJ31" s="1177"/>
      <c r="AK31" s="1177"/>
      <c r="AL31" s="392"/>
      <c r="AM31" s="116"/>
      <c r="AN31" s="189"/>
      <c r="AP31" s="416"/>
      <c r="AQ31" s="412"/>
      <c r="AR31" s="413"/>
      <c r="AS31" s="413"/>
    </row>
    <row r="32" spans="1:49">
      <c r="A32" s="140">
        <f t="shared" si="0"/>
        <v>28</v>
      </c>
      <c r="B32" s="167"/>
      <c r="C32" s="442"/>
      <c r="D32" s="1177"/>
      <c r="E32" s="1177"/>
      <c r="F32" s="1177"/>
      <c r="G32" s="1177"/>
      <c r="H32" s="1177"/>
      <c r="I32" s="1177"/>
      <c r="J32" s="1177"/>
      <c r="K32" s="1177"/>
      <c r="L32" s="1177"/>
      <c r="M32" s="1177"/>
      <c r="N32" s="1177"/>
      <c r="O32" s="1177"/>
      <c r="P32" s="1177"/>
      <c r="Q32" s="1177"/>
      <c r="R32" s="1177"/>
      <c r="S32" s="1177"/>
      <c r="T32" s="1177"/>
      <c r="U32" s="1177"/>
      <c r="V32" s="1177"/>
      <c r="W32" s="1177"/>
      <c r="X32" s="1177"/>
      <c r="Y32" s="1177"/>
      <c r="Z32" s="1177"/>
      <c r="AA32" s="1177"/>
      <c r="AB32" s="1177"/>
      <c r="AC32" s="1177"/>
      <c r="AD32" s="1177"/>
      <c r="AE32" s="1177"/>
      <c r="AF32" s="1177"/>
      <c r="AG32" s="1177"/>
      <c r="AH32" s="1177"/>
      <c r="AI32" s="1177"/>
      <c r="AJ32" s="1177"/>
      <c r="AK32" s="1177"/>
      <c r="AL32" s="392"/>
      <c r="AM32" s="15"/>
      <c r="AN32" s="189"/>
      <c r="AP32" s="416"/>
      <c r="AQ32" s="412"/>
      <c r="AR32" s="413"/>
      <c r="AS32" s="413"/>
    </row>
    <row r="33" spans="1:45" ht="13.35" customHeight="1">
      <c r="A33" s="140">
        <f t="shared" si="0"/>
        <v>29</v>
      </c>
      <c r="B33" s="167"/>
      <c r="C33" s="462"/>
      <c r="D33" s="1177"/>
      <c r="E33" s="1177"/>
      <c r="F33" s="1177"/>
      <c r="G33" s="1177"/>
      <c r="H33" s="1177"/>
      <c r="I33" s="1177"/>
      <c r="J33" s="1177"/>
      <c r="K33" s="1177"/>
      <c r="L33" s="1177"/>
      <c r="M33" s="1177"/>
      <c r="N33" s="1177"/>
      <c r="O33" s="1177"/>
      <c r="P33" s="1177"/>
      <c r="Q33" s="1177"/>
      <c r="R33" s="1177"/>
      <c r="S33" s="1177"/>
      <c r="T33" s="1177"/>
      <c r="U33" s="1177"/>
      <c r="V33" s="1177"/>
      <c r="W33" s="1177"/>
      <c r="X33" s="1177"/>
      <c r="Y33" s="1177"/>
      <c r="Z33" s="1177"/>
      <c r="AA33" s="1177"/>
      <c r="AB33" s="1177"/>
      <c r="AC33" s="1177"/>
      <c r="AD33" s="1177"/>
      <c r="AE33" s="1177"/>
      <c r="AF33" s="1177"/>
      <c r="AG33" s="1177"/>
      <c r="AH33" s="1177"/>
      <c r="AI33" s="1177"/>
      <c r="AJ33" s="1177"/>
      <c r="AK33" s="1177"/>
      <c r="AL33" s="392"/>
      <c r="AM33" s="15"/>
      <c r="AN33" s="189"/>
      <c r="AP33" s="467"/>
      <c r="AQ33" s="412"/>
      <c r="AR33" s="413"/>
      <c r="AS33" s="413"/>
    </row>
    <row r="34" spans="1:45">
      <c r="A34" s="140">
        <f t="shared" si="0"/>
        <v>30</v>
      </c>
      <c r="B34" s="167"/>
      <c r="C34" s="463"/>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c r="Z34" s="1177"/>
      <c r="AA34" s="1177"/>
      <c r="AB34" s="1177"/>
      <c r="AC34" s="1177"/>
      <c r="AD34" s="1177"/>
      <c r="AE34" s="1177"/>
      <c r="AF34" s="1177"/>
      <c r="AG34" s="1177"/>
      <c r="AH34" s="1177"/>
      <c r="AI34" s="1177"/>
      <c r="AJ34" s="1177"/>
      <c r="AK34" s="1177"/>
      <c r="AL34" s="392"/>
      <c r="AM34" s="15"/>
      <c r="AN34" s="189"/>
      <c r="AP34" s="429"/>
      <c r="AQ34" s="412"/>
      <c r="AR34" s="413"/>
      <c r="AS34" s="413"/>
    </row>
    <row r="35" spans="1:45">
      <c r="A35" s="140">
        <f t="shared" si="0"/>
        <v>31</v>
      </c>
      <c r="B35" s="167"/>
      <c r="C35" s="464"/>
      <c r="D35" s="1177"/>
      <c r="E35" s="1177"/>
      <c r="F35" s="1177"/>
      <c r="G35" s="1177"/>
      <c r="H35" s="1177"/>
      <c r="I35" s="1177"/>
      <c r="J35" s="1177"/>
      <c r="K35" s="1177"/>
      <c r="L35" s="1177"/>
      <c r="M35" s="1177"/>
      <c r="N35" s="1177"/>
      <c r="O35" s="1177"/>
      <c r="P35" s="1177"/>
      <c r="Q35" s="1177"/>
      <c r="R35" s="1177"/>
      <c r="S35" s="1177"/>
      <c r="T35" s="1177"/>
      <c r="U35" s="1177"/>
      <c r="V35" s="1177"/>
      <c r="W35" s="1177"/>
      <c r="X35" s="1177"/>
      <c r="Y35" s="1177"/>
      <c r="Z35" s="1177"/>
      <c r="AA35" s="1177"/>
      <c r="AB35" s="1177"/>
      <c r="AC35" s="1177"/>
      <c r="AD35" s="1177"/>
      <c r="AE35" s="1177"/>
      <c r="AF35" s="1177"/>
      <c r="AG35" s="1177"/>
      <c r="AH35" s="1177"/>
      <c r="AI35" s="1177"/>
      <c r="AJ35" s="1177"/>
      <c r="AK35" s="1177"/>
      <c r="AL35" s="392"/>
      <c r="AM35" s="15"/>
      <c r="AN35" s="189"/>
      <c r="AP35" s="429"/>
      <c r="AQ35" s="412"/>
      <c r="AR35" s="413"/>
      <c r="AS35" s="413"/>
    </row>
    <row r="36" spans="1:45">
      <c r="A36" s="140">
        <f t="shared" si="0"/>
        <v>32</v>
      </c>
      <c r="B36" s="167"/>
      <c r="C36" s="464"/>
      <c r="D36" s="1177"/>
      <c r="E36" s="1177"/>
      <c r="F36" s="1177"/>
      <c r="G36" s="1177"/>
      <c r="H36" s="1177"/>
      <c r="I36" s="1177"/>
      <c r="J36" s="1177"/>
      <c r="K36" s="1177"/>
      <c r="L36" s="1177"/>
      <c r="M36" s="1177"/>
      <c r="N36" s="1177"/>
      <c r="O36" s="1177"/>
      <c r="P36" s="1177"/>
      <c r="Q36" s="1177"/>
      <c r="R36" s="1177"/>
      <c r="S36" s="1177"/>
      <c r="T36" s="1177"/>
      <c r="U36" s="1177"/>
      <c r="V36" s="1177"/>
      <c r="W36" s="1177"/>
      <c r="X36" s="1177"/>
      <c r="Y36" s="1177"/>
      <c r="Z36" s="1177"/>
      <c r="AA36" s="1177"/>
      <c r="AB36" s="1177"/>
      <c r="AC36" s="1177"/>
      <c r="AD36" s="1177"/>
      <c r="AE36" s="1177"/>
      <c r="AF36" s="1177"/>
      <c r="AG36" s="1177"/>
      <c r="AH36" s="1177"/>
      <c r="AI36" s="1177"/>
      <c r="AJ36" s="1177"/>
      <c r="AK36" s="1177"/>
      <c r="AL36" s="392"/>
      <c r="AM36" s="15"/>
      <c r="AN36" s="189"/>
      <c r="AP36" s="407"/>
      <c r="AQ36" s="412"/>
      <c r="AR36" s="413"/>
      <c r="AS36" s="413"/>
    </row>
    <row r="37" spans="1:45">
      <c r="A37" s="140">
        <f t="shared" si="0"/>
        <v>33</v>
      </c>
      <c r="B37" s="167"/>
      <c r="C37" s="464"/>
      <c r="D37" s="1177"/>
      <c r="E37" s="1177"/>
      <c r="F37" s="1177"/>
      <c r="G37" s="1177"/>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7"/>
      <c r="AG37" s="1177"/>
      <c r="AH37" s="1177"/>
      <c r="AI37" s="1177"/>
      <c r="AJ37" s="1177"/>
      <c r="AK37" s="1177"/>
      <c r="AL37" s="392"/>
      <c r="AM37" s="15"/>
      <c r="AN37" s="189"/>
      <c r="AP37" s="413"/>
      <c r="AQ37" s="412"/>
      <c r="AR37" s="413"/>
      <c r="AS37" s="413"/>
    </row>
    <row r="38" spans="1:45">
      <c r="A38" s="140">
        <f t="shared" si="0"/>
        <v>34</v>
      </c>
      <c r="B38" s="167"/>
      <c r="C38" s="387"/>
      <c r="D38" s="1177"/>
      <c r="E38" s="1177"/>
      <c r="F38" s="1177"/>
      <c r="G38" s="1177"/>
      <c r="H38" s="1177"/>
      <c r="I38" s="1177"/>
      <c r="J38" s="1177"/>
      <c r="K38" s="1177"/>
      <c r="L38" s="1177"/>
      <c r="M38" s="1177"/>
      <c r="N38" s="1177"/>
      <c r="O38" s="1177"/>
      <c r="P38" s="1177"/>
      <c r="Q38" s="1177"/>
      <c r="R38" s="1177"/>
      <c r="S38" s="1177"/>
      <c r="T38" s="1177"/>
      <c r="U38" s="1177"/>
      <c r="V38" s="1177"/>
      <c r="W38" s="1177"/>
      <c r="X38" s="1177"/>
      <c r="Y38" s="1177"/>
      <c r="Z38" s="1177"/>
      <c r="AA38" s="1177"/>
      <c r="AB38" s="1177"/>
      <c r="AC38" s="1177"/>
      <c r="AD38" s="1177"/>
      <c r="AE38" s="1177"/>
      <c r="AF38" s="1177"/>
      <c r="AG38" s="1177"/>
      <c r="AH38" s="1177"/>
      <c r="AI38" s="1177"/>
      <c r="AJ38" s="1177"/>
      <c r="AK38" s="1177"/>
      <c r="AL38" s="392"/>
      <c r="AM38" s="15"/>
      <c r="AN38" s="189"/>
      <c r="AP38" s="413"/>
      <c r="AQ38" s="412"/>
      <c r="AR38" s="413"/>
      <c r="AS38" s="413"/>
    </row>
    <row r="39" spans="1:45">
      <c r="A39" s="140">
        <f t="shared" si="0"/>
        <v>35</v>
      </c>
      <c r="B39" s="167"/>
      <c r="C39" s="460"/>
      <c r="D39" s="1177"/>
      <c r="E39" s="1177"/>
      <c r="F39" s="1177"/>
      <c r="G39" s="1177"/>
      <c r="H39" s="1177"/>
      <c r="I39" s="1177"/>
      <c r="J39" s="1177"/>
      <c r="K39" s="1177"/>
      <c r="L39" s="1177"/>
      <c r="M39" s="1177"/>
      <c r="N39" s="1177"/>
      <c r="O39" s="1177"/>
      <c r="P39" s="1177"/>
      <c r="Q39" s="1177"/>
      <c r="R39" s="1177"/>
      <c r="S39" s="1177"/>
      <c r="T39" s="1177"/>
      <c r="U39" s="1177"/>
      <c r="V39" s="1177"/>
      <c r="W39" s="1177"/>
      <c r="X39" s="1177"/>
      <c r="Y39" s="1177"/>
      <c r="Z39" s="1177"/>
      <c r="AA39" s="1177"/>
      <c r="AB39" s="1177"/>
      <c r="AC39" s="1177"/>
      <c r="AD39" s="1177"/>
      <c r="AE39" s="1177"/>
      <c r="AF39" s="1177"/>
      <c r="AG39" s="1177"/>
      <c r="AH39" s="1177"/>
      <c r="AI39" s="1177"/>
      <c r="AJ39" s="1177"/>
      <c r="AK39" s="1177"/>
      <c r="AL39" s="392"/>
      <c r="AM39" s="15"/>
      <c r="AN39" s="189"/>
      <c r="AP39" s="413"/>
      <c r="AQ39" s="412"/>
      <c r="AR39" s="413"/>
      <c r="AS39" s="413"/>
    </row>
    <row r="40" spans="1:45">
      <c r="A40" s="140">
        <f t="shared" si="0"/>
        <v>36</v>
      </c>
      <c r="B40" s="167"/>
      <c r="C40" s="358"/>
      <c r="D40" s="1177"/>
      <c r="E40" s="1177"/>
      <c r="F40" s="1177"/>
      <c r="G40" s="1177"/>
      <c r="H40" s="1177"/>
      <c r="I40" s="1177"/>
      <c r="J40" s="1177"/>
      <c r="K40" s="1177"/>
      <c r="L40" s="1177"/>
      <c r="M40" s="1177"/>
      <c r="N40" s="1177"/>
      <c r="O40" s="1177"/>
      <c r="P40" s="1177"/>
      <c r="Q40" s="1177"/>
      <c r="R40" s="1177"/>
      <c r="S40" s="1177"/>
      <c r="T40" s="1177"/>
      <c r="U40" s="1177"/>
      <c r="V40" s="1177"/>
      <c r="W40" s="1177"/>
      <c r="X40" s="1177"/>
      <c r="Y40" s="1177"/>
      <c r="Z40" s="1177"/>
      <c r="AA40" s="1177"/>
      <c r="AB40" s="1177"/>
      <c r="AC40" s="1177"/>
      <c r="AD40" s="1177"/>
      <c r="AE40" s="1177"/>
      <c r="AF40" s="1177"/>
      <c r="AG40" s="1177"/>
      <c r="AH40" s="1177"/>
      <c r="AI40" s="1177"/>
      <c r="AJ40" s="1177"/>
      <c r="AK40" s="1177"/>
      <c r="AL40" s="392"/>
      <c r="AM40" s="15"/>
      <c r="AN40" s="189"/>
      <c r="AP40" s="413"/>
      <c r="AQ40" s="412"/>
      <c r="AR40" s="412"/>
      <c r="AS40" s="413"/>
    </row>
    <row r="41" spans="1:45">
      <c r="A41" s="140">
        <f t="shared" si="0"/>
        <v>37</v>
      </c>
      <c r="B41" s="167"/>
      <c r="C41" s="358"/>
      <c r="D41" s="1177"/>
      <c r="E41" s="1177"/>
      <c r="F41" s="1177"/>
      <c r="G41" s="1177"/>
      <c r="H41" s="1177"/>
      <c r="I41" s="1177"/>
      <c r="J41" s="1177"/>
      <c r="K41" s="1177"/>
      <c r="L41" s="1177"/>
      <c r="M41" s="1177"/>
      <c r="N41" s="1177"/>
      <c r="O41" s="1177"/>
      <c r="P41" s="1177"/>
      <c r="Q41" s="1177"/>
      <c r="R41" s="1177"/>
      <c r="S41" s="1177"/>
      <c r="T41" s="1177"/>
      <c r="U41" s="1177"/>
      <c r="V41" s="1177"/>
      <c r="W41" s="1177"/>
      <c r="X41" s="1177"/>
      <c r="Y41" s="1177"/>
      <c r="Z41" s="1177"/>
      <c r="AA41" s="1177"/>
      <c r="AB41" s="1177"/>
      <c r="AC41" s="1177"/>
      <c r="AD41" s="1177"/>
      <c r="AE41" s="1177"/>
      <c r="AF41" s="1177"/>
      <c r="AG41" s="1177"/>
      <c r="AH41" s="1177"/>
      <c r="AI41" s="1177"/>
      <c r="AJ41" s="1177"/>
      <c r="AK41" s="1177"/>
      <c r="AL41" s="392"/>
      <c r="AM41" s="103"/>
      <c r="AN41" s="189"/>
      <c r="AP41" s="413"/>
      <c r="AQ41" s="412"/>
      <c r="AR41" s="413"/>
      <c r="AS41" s="413"/>
    </row>
    <row r="42" spans="1:45">
      <c r="A42" s="140">
        <f t="shared" si="0"/>
        <v>38</v>
      </c>
      <c r="B42" s="167"/>
      <c r="C42" s="387"/>
      <c r="D42" s="1177"/>
      <c r="E42" s="1177"/>
      <c r="F42" s="1177"/>
      <c r="G42" s="1177"/>
      <c r="H42" s="1177"/>
      <c r="I42" s="1177"/>
      <c r="J42" s="1177"/>
      <c r="K42" s="1177"/>
      <c r="L42" s="1177"/>
      <c r="M42" s="1177"/>
      <c r="N42" s="1177"/>
      <c r="O42" s="1177"/>
      <c r="P42" s="1177"/>
      <c r="Q42" s="1177"/>
      <c r="R42" s="1177"/>
      <c r="S42" s="1177"/>
      <c r="T42" s="1177"/>
      <c r="U42" s="1177"/>
      <c r="V42" s="1177"/>
      <c r="W42" s="1177"/>
      <c r="X42" s="1177"/>
      <c r="Y42" s="1177"/>
      <c r="Z42" s="1177"/>
      <c r="AA42" s="1177"/>
      <c r="AB42" s="1177"/>
      <c r="AC42" s="1177"/>
      <c r="AD42" s="1177"/>
      <c r="AE42" s="1177"/>
      <c r="AF42" s="1177"/>
      <c r="AG42" s="1177"/>
      <c r="AH42" s="1177"/>
      <c r="AI42" s="1177"/>
      <c r="AJ42" s="1177"/>
      <c r="AK42" s="1177"/>
      <c r="AL42" s="392"/>
      <c r="AM42" s="103"/>
      <c r="AN42" s="189"/>
      <c r="AP42" s="413"/>
      <c r="AQ42" s="412"/>
      <c r="AR42" s="413"/>
      <c r="AS42" s="413"/>
    </row>
    <row r="43" spans="1:45">
      <c r="A43" s="140">
        <f t="shared" si="0"/>
        <v>39</v>
      </c>
      <c r="B43" s="167"/>
      <c r="C43" s="387"/>
      <c r="D43" s="1177"/>
      <c r="E43" s="1177"/>
      <c r="F43" s="1177"/>
      <c r="G43" s="1177"/>
      <c r="H43" s="1177"/>
      <c r="I43" s="1177"/>
      <c r="J43" s="1177"/>
      <c r="K43" s="1177"/>
      <c r="L43" s="1177"/>
      <c r="M43" s="1177"/>
      <c r="N43" s="1177"/>
      <c r="O43" s="1177"/>
      <c r="P43" s="1177"/>
      <c r="Q43" s="1177"/>
      <c r="R43" s="1177"/>
      <c r="S43" s="1177"/>
      <c r="T43" s="1177"/>
      <c r="U43" s="1177"/>
      <c r="V43" s="1177"/>
      <c r="W43" s="1177"/>
      <c r="X43" s="1177"/>
      <c r="Y43" s="1177"/>
      <c r="Z43" s="1177"/>
      <c r="AA43" s="1177"/>
      <c r="AB43" s="1177"/>
      <c r="AC43" s="1177"/>
      <c r="AD43" s="1177"/>
      <c r="AE43" s="1177"/>
      <c r="AF43" s="1177"/>
      <c r="AG43" s="1177"/>
      <c r="AH43" s="1177"/>
      <c r="AI43" s="1177"/>
      <c r="AJ43" s="1177"/>
      <c r="AK43" s="1177"/>
      <c r="AL43" s="392"/>
      <c r="AM43" s="373"/>
      <c r="AN43" s="189"/>
      <c r="AP43" s="407"/>
      <c r="AQ43" s="412"/>
      <c r="AR43" s="413"/>
      <c r="AS43" s="413"/>
    </row>
    <row r="44" spans="1:45">
      <c r="A44" s="140">
        <f t="shared" si="0"/>
        <v>40</v>
      </c>
      <c r="B44" s="167"/>
      <c r="C44" s="387"/>
      <c r="D44" s="1177"/>
      <c r="E44" s="1177"/>
      <c r="F44" s="1177"/>
      <c r="G44" s="1177"/>
      <c r="H44" s="1177"/>
      <c r="I44" s="1177"/>
      <c r="J44" s="1177"/>
      <c r="K44" s="1177"/>
      <c r="L44" s="1177"/>
      <c r="M44" s="1177"/>
      <c r="N44" s="1177"/>
      <c r="O44" s="1177"/>
      <c r="P44" s="1177"/>
      <c r="Q44" s="1177"/>
      <c r="R44" s="1177"/>
      <c r="S44" s="1177"/>
      <c r="T44" s="1177"/>
      <c r="U44" s="1177"/>
      <c r="V44" s="1177"/>
      <c r="W44" s="1177"/>
      <c r="X44" s="1177"/>
      <c r="Y44" s="1177"/>
      <c r="Z44" s="1177"/>
      <c r="AA44" s="1177"/>
      <c r="AB44" s="1177"/>
      <c r="AC44" s="1177"/>
      <c r="AD44" s="1177"/>
      <c r="AE44" s="1177"/>
      <c r="AF44" s="1177"/>
      <c r="AG44" s="1177"/>
      <c r="AH44" s="1177"/>
      <c r="AI44" s="1177"/>
      <c r="AJ44" s="1177"/>
      <c r="AK44" s="1177"/>
      <c r="AL44" s="392"/>
      <c r="AM44" s="373"/>
      <c r="AN44" s="189"/>
    </row>
    <row r="45" spans="1:45">
      <c r="A45" s="140">
        <f t="shared" si="0"/>
        <v>41</v>
      </c>
      <c r="B45" s="167"/>
      <c r="C45" s="358"/>
      <c r="D45" s="1177"/>
      <c r="E45" s="1177"/>
      <c r="F45" s="1177"/>
      <c r="G45" s="1177"/>
      <c r="H45" s="1177"/>
      <c r="I45" s="1177"/>
      <c r="J45" s="1177"/>
      <c r="K45" s="1177"/>
      <c r="L45" s="1177"/>
      <c r="M45" s="1177"/>
      <c r="N45" s="1177"/>
      <c r="O45" s="1177"/>
      <c r="P45" s="1177"/>
      <c r="Q45" s="1177"/>
      <c r="R45" s="1177"/>
      <c r="S45" s="1177"/>
      <c r="T45" s="1177"/>
      <c r="U45" s="1177"/>
      <c r="V45" s="1177"/>
      <c r="W45" s="1177"/>
      <c r="X45" s="1177"/>
      <c r="Y45" s="1177"/>
      <c r="Z45" s="1177"/>
      <c r="AA45" s="1177"/>
      <c r="AB45" s="1177"/>
      <c r="AC45" s="1177"/>
      <c r="AD45" s="1177"/>
      <c r="AE45" s="1177"/>
      <c r="AF45" s="1177"/>
      <c r="AG45" s="1177"/>
      <c r="AH45" s="1177"/>
      <c r="AI45" s="1177"/>
      <c r="AJ45" s="1177"/>
      <c r="AK45" s="1177"/>
      <c r="AL45" s="392"/>
      <c r="AM45" s="373"/>
      <c r="AN45" s="189"/>
      <c r="AP45" s="413"/>
      <c r="AQ45" s="412"/>
      <c r="AR45" s="416"/>
      <c r="AS45" s="401"/>
    </row>
    <row r="46" spans="1:45">
      <c r="A46" s="140">
        <f t="shared" si="0"/>
        <v>42</v>
      </c>
      <c r="B46" s="167"/>
      <c r="C46" s="465"/>
      <c r="D46" s="1177"/>
      <c r="E46" s="1177"/>
      <c r="F46" s="1177"/>
      <c r="G46" s="1177"/>
      <c r="H46" s="1177"/>
      <c r="I46" s="1177"/>
      <c r="J46" s="1177"/>
      <c r="K46" s="1177"/>
      <c r="L46" s="1177"/>
      <c r="M46" s="1177"/>
      <c r="N46" s="1177"/>
      <c r="O46" s="1177"/>
      <c r="P46" s="1177"/>
      <c r="Q46" s="1177"/>
      <c r="R46" s="1177"/>
      <c r="S46" s="1177"/>
      <c r="T46" s="1177"/>
      <c r="U46" s="1177"/>
      <c r="V46" s="1177"/>
      <c r="W46" s="1177"/>
      <c r="X46" s="1177"/>
      <c r="Y46" s="1177"/>
      <c r="Z46" s="1177"/>
      <c r="AA46" s="1177"/>
      <c r="AB46" s="1177"/>
      <c r="AC46" s="1177"/>
      <c r="AD46" s="1177"/>
      <c r="AE46" s="1177"/>
      <c r="AF46" s="1177"/>
      <c r="AG46" s="1177"/>
      <c r="AH46" s="1177"/>
      <c r="AI46" s="1177"/>
      <c r="AJ46" s="1177"/>
      <c r="AK46" s="1177"/>
      <c r="AL46" s="392"/>
      <c r="AM46" s="373"/>
      <c r="AN46" s="189"/>
      <c r="AP46" s="430"/>
      <c r="AQ46" s="413"/>
      <c r="AR46" s="416"/>
      <c r="AS46" s="401"/>
    </row>
    <row r="47" spans="1:45" s="23" customFormat="1" ht="13.35" customHeight="1">
      <c r="A47" s="140">
        <f t="shared" si="0"/>
        <v>43</v>
      </c>
      <c r="B47" s="167"/>
      <c r="C47" s="387"/>
      <c r="D47" s="1177"/>
      <c r="E47" s="1177"/>
      <c r="F47" s="1177"/>
      <c r="G47" s="1177"/>
      <c r="H47" s="1177"/>
      <c r="I47" s="1177"/>
      <c r="J47" s="1177"/>
      <c r="K47" s="1177"/>
      <c r="L47" s="1177"/>
      <c r="M47" s="1177"/>
      <c r="N47" s="1177"/>
      <c r="O47" s="1177"/>
      <c r="P47" s="1177"/>
      <c r="Q47" s="1177"/>
      <c r="R47" s="1177"/>
      <c r="S47" s="1177"/>
      <c r="T47" s="1177"/>
      <c r="U47" s="1177"/>
      <c r="V47" s="1177"/>
      <c r="W47" s="1177"/>
      <c r="X47" s="1177"/>
      <c r="Y47" s="1177"/>
      <c r="Z47" s="1177"/>
      <c r="AA47" s="1177"/>
      <c r="AB47" s="1177"/>
      <c r="AC47" s="1177"/>
      <c r="AD47" s="1177"/>
      <c r="AE47" s="1177"/>
      <c r="AF47" s="1177"/>
      <c r="AG47" s="1177"/>
      <c r="AH47" s="1177"/>
      <c r="AI47" s="1177"/>
      <c r="AJ47" s="1177"/>
      <c r="AK47" s="1177"/>
      <c r="AL47" s="392"/>
      <c r="AM47" s="374"/>
      <c r="AN47" s="205"/>
      <c r="AP47" s="424"/>
      <c r="AQ47" s="412"/>
      <c r="AR47" s="413"/>
      <c r="AS47" s="401"/>
    </row>
    <row r="48" spans="1:45">
      <c r="A48" s="140">
        <f t="shared" si="0"/>
        <v>44</v>
      </c>
      <c r="B48" s="167"/>
      <c r="C48" s="387"/>
      <c r="D48" s="1177"/>
      <c r="E48" s="1177"/>
      <c r="F48" s="1177"/>
      <c r="G48" s="1177"/>
      <c r="H48" s="1177"/>
      <c r="I48" s="1177"/>
      <c r="J48" s="1177"/>
      <c r="K48" s="1177"/>
      <c r="L48" s="1177"/>
      <c r="M48" s="1177"/>
      <c r="N48" s="1177"/>
      <c r="O48" s="1177"/>
      <c r="P48" s="1177"/>
      <c r="Q48" s="1177"/>
      <c r="R48" s="1177"/>
      <c r="S48" s="1177"/>
      <c r="T48" s="1177"/>
      <c r="U48" s="1177"/>
      <c r="V48" s="1177"/>
      <c r="W48" s="1177"/>
      <c r="X48" s="1177"/>
      <c r="Y48" s="1177"/>
      <c r="Z48" s="1177"/>
      <c r="AA48" s="1177"/>
      <c r="AB48" s="1177"/>
      <c r="AC48" s="1177"/>
      <c r="AD48" s="1177"/>
      <c r="AE48" s="1177"/>
      <c r="AF48" s="1177"/>
      <c r="AG48" s="1177"/>
      <c r="AH48" s="1177"/>
      <c r="AI48" s="1177"/>
      <c r="AJ48" s="1177"/>
      <c r="AK48" s="1177"/>
      <c r="AL48" s="392"/>
      <c r="AM48" s="373"/>
      <c r="AN48" s="189"/>
      <c r="AP48" s="424"/>
      <c r="AQ48" s="412"/>
      <c r="AR48" s="413"/>
      <c r="AS48" s="401"/>
    </row>
    <row r="49" spans="1:55">
      <c r="A49" s="140">
        <f t="shared" si="0"/>
        <v>45</v>
      </c>
      <c r="B49" s="167"/>
      <c r="C49" s="358"/>
      <c r="D49" s="1178"/>
      <c r="E49" s="1177"/>
      <c r="F49" s="1177"/>
      <c r="G49" s="1177"/>
      <c r="H49" s="1177"/>
      <c r="I49" s="1177"/>
      <c r="J49" s="1177"/>
      <c r="K49" s="1177"/>
      <c r="L49" s="1177"/>
      <c r="M49" s="1177"/>
      <c r="N49" s="1177"/>
      <c r="O49" s="1177"/>
      <c r="P49" s="1177"/>
      <c r="Q49" s="1177"/>
      <c r="R49" s="1177"/>
      <c r="S49" s="1177"/>
      <c r="T49" s="1177"/>
      <c r="U49" s="1177"/>
      <c r="V49" s="1177"/>
      <c r="W49" s="1177"/>
      <c r="X49" s="1177"/>
      <c r="Y49" s="1177"/>
      <c r="Z49" s="1177"/>
      <c r="AA49" s="1177"/>
      <c r="AB49" s="1177"/>
      <c r="AC49" s="1177"/>
      <c r="AD49" s="1177"/>
      <c r="AE49" s="1177"/>
      <c r="AF49" s="1177"/>
      <c r="AG49" s="1177"/>
      <c r="AH49" s="1177"/>
      <c r="AI49" s="1177"/>
      <c r="AJ49" s="1177"/>
      <c r="AK49" s="1177"/>
      <c r="AL49" s="392"/>
      <c r="AM49" s="373"/>
      <c r="AN49" s="189"/>
      <c r="AP49" s="424"/>
      <c r="AQ49" s="412"/>
      <c r="AR49" s="413"/>
      <c r="AS49" s="401"/>
    </row>
    <row r="50" spans="1:55">
      <c r="A50" s="140">
        <f t="shared" si="0"/>
        <v>46</v>
      </c>
      <c r="B50" s="167"/>
      <c r="C50" s="345"/>
      <c r="D50" s="1177"/>
      <c r="E50" s="1177"/>
      <c r="F50" s="1177"/>
      <c r="G50" s="1177"/>
      <c r="H50" s="1177"/>
      <c r="I50" s="1177"/>
      <c r="J50" s="1177"/>
      <c r="K50" s="1177"/>
      <c r="L50" s="1177"/>
      <c r="M50" s="1177"/>
      <c r="N50" s="1177"/>
      <c r="O50" s="1177"/>
      <c r="P50" s="1177"/>
      <c r="Q50" s="1177"/>
      <c r="R50" s="1177"/>
      <c r="S50" s="1177"/>
      <c r="T50" s="1177"/>
      <c r="U50" s="1177"/>
      <c r="V50" s="1177"/>
      <c r="W50" s="1177"/>
      <c r="X50" s="1177"/>
      <c r="Y50" s="1177"/>
      <c r="Z50" s="1177"/>
      <c r="AA50" s="1177"/>
      <c r="AB50" s="1177"/>
      <c r="AC50" s="1177"/>
      <c r="AD50" s="1177"/>
      <c r="AE50" s="1177"/>
      <c r="AF50" s="1177"/>
      <c r="AG50" s="1177"/>
      <c r="AH50" s="1177"/>
      <c r="AI50" s="1177"/>
      <c r="AJ50" s="1177"/>
      <c r="AK50" s="1177"/>
      <c r="AL50" s="392"/>
      <c r="AM50" s="373"/>
      <c r="AN50" s="189"/>
      <c r="AP50" s="424"/>
      <c r="AQ50" s="412"/>
      <c r="AR50" s="416"/>
      <c r="AS50" s="401"/>
    </row>
    <row r="51" spans="1:55">
      <c r="A51" s="140">
        <f t="shared" si="0"/>
        <v>47</v>
      </c>
      <c r="B51" s="167"/>
      <c r="C51" s="387"/>
      <c r="D51" s="1177"/>
      <c r="E51" s="1177"/>
      <c r="F51" s="1177"/>
      <c r="G51" s="1177"/>
      <c r="H51" s="1177"/>
      <c r="I51" s="1177"/>
      <c r="J51" s="1177"/>
      <c r="K51" s="1177"/>
      <c r="L51" s="1177"/>
      <c r="M51" s="1177"/>
      <c r="N51" s="1177"/>
      <c r="O51" s="1177"/>
      <c r="P51" s="1177"/>
      <c r="Q51" s="1177"/>
      <c r="R51" s="1177"/>
      <c r="S51" s="1177"/>
      <c r="T51" s="1177"/>
      <c r="U51" s="1177"/>
      <c r="V51" s="1177"/>
      <c r="W51" s="1177"/>
      <c r="X51" s="1177"/>
      <c r="Y51" s="1177"/>
      <c r="Z51" s="1177"/>
      <c r="AA51" s="1177"/>
      <c r="AB51" s="1177"/>
      <c r="AC51" s="1177"/>
      <c r="AD51" s="1177"/>
      <c r="AE51" s="1177"/>
      <c r="AF51" s="1177"/>
      <c r="AG51" s="1177"/>
      <c r="AH51" s="1177"/>
      <c r="AI51" s="1177"/>
      <c r="AJ51" s="1177"/>
      <c r="AK51" s="1177"/>
      <c r="AL51" s="392"/>
      <c r="AM51" s="373"/>
      <c r="AN51" s="189"/>
      <c r="AP51" s="398"/>
      <c r="AQ51" s="399"/>
      <c r="AR51" s="401"/>
      <c r="AS51" s="401"/>
    </row>
    <row r="52" spans="1:55">
      <c r="A52" s="140">
        <f t="shared" si="0"/>
        <v>48</v>
      </c>
      <c r="B52" s="167"/>
      <c r="C52" s="462"/>
      <c r="D52" s="1177"/>
      <c r="E52" s="1177"/>
      <c r="F52" s="1177"/>
      <c r="G52" s="1177"/>
      <c r="H52" s="1177"/>
      <c r="I52" s="1177"/>
      <c r="J52" s="1177"/>
      <c r="K52" s="1177"/>
      <c r="L52" s="1177"/>
      <c r="M52" s="1177"/>
      <c r="N52" s="1177"/>
      <c r="O52" s="1177"/>
      <c r="P52" s="1177"/>
      <c r="Q52" s="1177"/>
      <c r="R52" s="1177"/>
      <c r="S52" s="1177"/>
      <c r="T52" s="1177"/>
      <c r="U52" s="1177"/>
      <c r="V52" s="1177"/>
      <c r="W52" s="1177"/>
      <c r="X52" s="1177"/>
      <c r="Y52" s="1177"/>
      <c r="Z52" s="1177"/>
      <c r="AA52" s="1177"/>
      <c r="AB52" s="1177"/>
      <c r="AC52" s="1177"/>
      <c r="AD52" s="1177"/>
      <c r="AE52" s="1177"/>
      <c r="AF52" s="1177"/>
      <c r="AG52" s="1177"/>
      <c r="AH52" s="1177"/>
      <c r="AI52" s="1177"/>
      <c r="AJ52" s="1177"/>
      <c r="AK52" s="1177"/>
      <c r="AL52" s="392"/>
      <c r="AM52" s="373"/>
      <c r="AN52" s="189"/>
      <c r="AP52" s="399"/>
      <c r="AQ52" s="399"/>
      <c r="AR52" s="401"/>
      <c r="AS52" s="401"/>
    </row>
    <row r="53" spans="1:55">
      <c r="A53" s="140">
        <f t="shared" si="0"/>
        <v>49</v>
      </c>
      <c r="B53" s="167"/>
      <c r="C53" s="465"/>
      <c r="D53" s="1177"/>
      <c r="E53" s="1177"/>
      <c r="F53" s="1177"/>
      <c r="G53" s="1177"/>
      <c r="H53" s="1177"/>
      <c r="I53" s="1177"/>
      <c r="J53" s="1177"/>
      <c r="K53" s="1177"/>
      <c r="L53" s="1177"/>
      <c r="M53" s="1177"/>
      <c r="N53" s="1177"/>
      <c r="O53" s="1177"/>
      <c r="P53" s="1177"/>
      <c r="Q53" s="1177"/>
      <c r="R53" s="1177"/>
      <c r="S53" s="1177"/>
      <c r="T53" s="1177"/>
      <c r="U53" s="1177"/>
      <c r="V53" s="1177"/>
      <c r="W53" s="1177"/>
      <c r="X53" s="1177"/>
      <c r="Y53" s="1177"/>
      <c r="Z53" s="1177"/>
      <c r="AA53" s="1177"/>
      <c r="AB53" s="1177"/>
      <c r="AC53" s="1177"/>
      <c r="AD53" s="1177"/>
      <c r="AE53" s="1177"/>
      <c r="AF53" s="1177"/>
      <c r="AG53" s="1177"/>
      <c r="AH53" s="1177"/>
      <c r="AI53" s="1177"/>
      <c r="AJ53" s="1177"/>
      <c r="AK53" s="1177"/>
      <c r="AL53" s="392"/>
      <c r="AM53" s="373"/>
      <c r="AN53" s="189"/>
      <c r="AP53" s="6"/>
      <c r="AQ53" s="395"/>
      <c r="AR53" s="396"/>
      <c r="AS53" s="396"/>
      <c r="AT53" s="21"/>
      <c r="AU53" s="21"/>
      <c r="AV53" s="21"/>
      <c r="AW53" s="21"/>
      <c r="AX53" s="21"/>
      <c r="AY53" s="36"/>
      <c r="AZ53" s="36"/>
      <c r="BA53" s="21"/>
      <c r="BB53" s="21"/>
      <c r="BC53" s="36"/>
    </row>
    <row r="54" spans="1:55">
      <c r="A54" s="140">
        <f t="shared" si="0"/>
        <v>50</v>
      </c>
      <c r="B54" s="167"/>
      <c r="C54" s="340"/>
      <c r="D54" s="1177"/>
      <c r="E54" s="1177"/>
      <c r="F54" s="1177"/>
      <c r="G54" s="1177"/>
      <c r="H54" s="1177"/>
      <c r="I54" s="1177"/>
      <c r="J54" s="1177"/>
      <c r="K54" s="1177"/>
      <c r="L54" s="1177"/>
      <c r="M54" s="1177"/>
      <c r="N54" s="1177"/>
      <c r="O54" s="1177"/>
      <c r="P54" s="1177"/>
      <c r="Q54" s="1177"/>
      <c r="R54" s="1177"/>
      <c r="S54" s="1177"/>
      <c r="T54" s="1177"/>
      <c r="U54" s="1177"/>
      <c r="V54" s="1177"/>
      <c r="W54" s="1177"/>
      <c r="X54" s="1177"/>
      <c r="Y54" s="1177"/>
      <c r="Z54" s="1177"/>
      <c r="AA54" s="1177"/>
      <c r="AB54" s="1177"/>
      <c r="AC54" s="1177"/>
      <c r="AD54" s="1177"/>
      <c r="AE54" s="1177"/>
      <c r="AF54" s="1177"/>
      <c r="AG54" s="1177"/>
      <c r="AH54" s="1177"/>
      <c r="AI54" s="1177"/>
      <c r="AJ54" s="1177"/>
      <c r="AK54" s="1177"/>
      <c r="AL54" s="392"/>
      <c r="AM54" s="373"/>
      <c r="AN54" s="189"/>
      <c r="AP54" s="407"/>
      <c r="AQ54" s="395"/>
      <c r="AR54" s="396"/>
      <c r="AS54" s="396"/>
      <c r="AT54" s="21"/>
      <c r="AU54" s="21"/>
      <c r="AV54" s="21"/>
      <c r="AW54" s="21"/>
      <c r="AX54" s="21"/>
      <c r="AY54" s="36"/>
      <c r="AZ54" s="36"/>
      <c r="BA54" s="21"/>
      <c r="BB54" s="21"/>
      <c r="BC54" s="36"/>
    </row>
    <row r="55" spans="1:55" ht="12.75" customHeight="1">
      <c r="A55" s="140">
        <f t="shared" si="0"/>
        <v>51</v>
      </c>
      <c r="B55" s="171"/>
      <c r="C55" s="340"/>
      <c r="D55" s="1177"/>
      <c r="E55" s="1177"/>
      <c r="F55" s="1177"/>
      <c r="G55" s="1177"/>
      <c r="H55" s="1177"/>
      <c r="I55" s="1177"/>
      <c r="J55" s="1177"/>
      <c r="K55" s="1177"/>
      <c r="L55" s="1177"/>
      <c r="M55" s="1177"/>
      <c r="N55" s="1177"/>
      <c r="O55" s="1177"/>
      <c r="P55" s="1177"/>
      <c r="Q55" s="1177"/>
      <c r="R55" s="1177"/>
      <c r="S55" s="1177"/>
      <c r="T55" s="1177"/>
      <c r="U55" s="1177"/>
      <c r="V55" s="1177"/>
      <c r="W55" s="1177"/>
      <c r="X55" s="1177"/>
      <c r="Y55" s="1177"/>
      <c r="Z55" s="1177"/>
      <c r="AA55" s="1177"/>
      <c r="AB55" s="1177"/>
      <c r="AC55" s="1177"/>
      <c r="AD55" s="1177"/>
      <c r="AE55" s="1177"/>
      <c r="AF55" s="1177"/>
      <c r="AG55" s="1177"/>
      <c r="AH55" s="1177"/>
      <c r="AI55" s="1177"/>
      <c r="AJ55" s="1177"/>
      <c r="AK55" s="1177"/>
      <c r="AL55" s="392"/>
      <c r="AM55" s="373"/>
      <c r="AN55" s="206"/>
      <c r="AP55" s="407"/>
      <c r="AQ55" s="432"/>
      <c r="AR55" s="396"/>
      <c r="AS55" s="396"/>
      <c r="AT55" s="421"/>
      <c r="AU55" s="421"/>
      <c r="AV55" s="421"/>
      <c r="AW55" s="421"/>
      <c r="AX55" s="421"/>
      <c r="AY55" s="421"/>
      <c r="AZ55" s="421"/>
      <c r="BA55" s="421"/>
      <c r="BB55" s="421"/>
      <c r="BC55" s="421"/>
    </row>
    <row r="56" spans="1:55" s="23" customFormat="1" ht="13.35" customHeight="1">
      <c r="A56" s="140">
        <f t="shared" si="0"/>
        <v>52</v>
      </c>
      <c r="B56" s="167"/>
      <c r="C56" s="444"/>
      <c r="D56" s="1177"/>
      <c r="E56" s="1177"/>
      <c r="F56" s="1177"/>
      <c r="G56" s="1177"/>
      <c r="H56" s="1177"/>
      <c r="I56" s="1177"/>
      <c r="J56" s="1177"/>
      <c r="K56" s="1177"/>
      <c r="L56" s="1177"/>
      <c r="M56" s="1177"/>
      <c r="N56" s="1177"/>
      <c r="O56" s="1177"/>
      <c r="P56" s="1177"/>
      <c r="Q56" s="1177"/>
      <c r="R56" s="1177"/>
      <c r="S56" s="1177"/>
      <c r="T56" s="1177"/>
      <c r="U56" s="1177"/>
      <c r="V56" s="1177"/>
      <c r="W56" s="1177"/>
      <c r="X56" s="1177"/>
      <c r="Y56" s="1177"/>
      <c r="Z56" s="1177"/>
      <c r="AA56" s="1177"/>
      <c r="AB56" s="1177"/>
      <c r="AC56" s="1177"/>
      <c r="AD56" s="1177"/>
      <c r="AE56" s="1177"/>
      <c r="AF56" s="1177"/>
      <c r="AG56" s="1177"/>
      <c r="AH56" s="1177"/>
      <c r="AI56" s="1177"/>
      <c r="AJ56" s="1177"/>
      <c r="AK56" s="1177"/>
      <c r="AL56" s="392"/>
      <c r="AM56" s="15"/>
      <c r="AN56" s="205"/>
      <c r="AP56" s="407"/>
      <c r="AQ56" s="433"/>
      <c r="AR56" s="396"/>
      <c r="AS56" s="396"/>
      <c r="AT56" s="422"/>
      <c r="AU56" s="422"/>
      <c r="AV56" s="422"/>
      <c r="AW56" s="422"/>
      <c r="AX56" s="422"/>
      <c r="AY56" s="422"/>
      <c r="AZ56" s="422"/>
      <c r="BA56" s="422"/>
      <c r="BB56" s="422"/>
      <c r="BC56" s="422"/>
    </row>
    <row r="57" spans="1:55">
      <c r="A57" s="140">
        <f t="shared" si="0"/>
        <v>53</v>
      </c>
      <c r="B57" s="167"/>
      <c r="C57" s="459"/>
      <c r="D57" s="1177"/>
      <c r="E57" s="1177"/>
      <c r="F57" s="1177"/>
      <c r="G57" s="1177"/>
      <c r="H57" s="1177"/>
      <c r="I57" s="1177"/>
      <c r="J57" s="1177"/>
      <c r="K57" s="1177"/>
      <c r="L57" s="1177"/>
      <c r="M57" s="1177"/>
      <c r="N57" s="1177"/>
      <c r="O57" s="1177"/>
      <c r="P57" s="1177"/>
      <c r="Q57" s="1177"/>
      <c r="R57" s="1177"/>
      <c r="S57" s="1177"/>
      <c r="T57" s="1177"/>
      <c r="U57" s="1177"/>
      <c r="V57" s="1177"/>
      <c r="W57" s="1177"/>
      <c r="X57" s="1177"/>
      <c r="Y57" s="1177"/>
      <c r="Z57" s="1177"/>
      <c r="AA57" s="1177"/>
      <c r="AB57" s="1177"/>
      <c r="AC57" s="1177"/>
      <c r="AD57" s="1177"/>
      <c r="AE57" s="1177"/>
      <c r="AF57" s="1177"/>
      <c r="AG57" s="1177"/>
      <c r="AH57" s="1177"/>
      <c r="AI57" s="1177"/>
      <c r="AJ57" s="1177"/>
      <c r="AK57" s="1177"/>
      <c r="AL57" s="392"/>
      <c r="AM57" s="15"/>
      <c r="AN57" s="189"/>
      <c r="AP57" s="407"/>
      <c r="AQ57" s="433"/>
      <c r="AR57" s="396"/>
      <c r="AS57" s="396"/>
      <c r="AT57" s="422"/>
      <c r="AU57" s="422"/>
      <c r="AV57" s="422"/>
      <c r="AW57" s="422"/>
      <c r="AX57" s="422"/>
      <c r="AY57" s="422"/>
      <c r="AZ57" s="422"/>
      <c r="BA57" s="422"/>
      <c r="BB57" s="422"/>
      <c r="BC57" s="422"/>
    </row>
    <row r="58" spans="1:55">
      <c r="A58" s="140">
        <f t="shared" si="0"/>
        <v>54</v>
      </c>
      <c r="B58" s="167"/>
      <c r="C58" s="375"/>
      <c r="D58" s="1177"/>
      <c r="E58" s="1177"/>
      <c r="F58" s="1177"/>
      <c r="G58" s="1177"/>
      <c r="H58" s="1177"/>
      <c r="I58" s="1177"/>
      <c r="J58" s="1177"/>
      <c r="K58" s="1177"/>
      <c r="L58" s="1177"/>
      <c r="M58" s="1177"/>
      <c r="N58" s="1177"/>
      <c r="O58" s="1177"/>
      <c r="P58" s="1177"/>
      <c r="Q58" s="1177"/>
      <c r="R58" s="1177"/>
      <c r="S58" s="1177"/>
      <c r="T58" s="1177"/>
      <c r="U58" s="1177"/>
      <c r="V58" s="1177"/>
      <c r="W58" s="1177"/>
      <c r="X58" s="1177"/>
      <c r="Y58" s="1177"/>
      <c r="Z58" s="1177"/>
      <c r="AA58" s="1177"/>
      <c r="AB58" s="1177"/>
      <c r="AC58" s="1177"/>
      <c r="AD58" s="1177"/>
      <c r="AE58" s="1177"/>
      <c r="AF58" s="1177"/>
      <c r="AG58" s="1177"/>
      <c r="AH58" s="1177"/>
      <c r="AI58" s="1177"/>
      <c r="AJ58" s="1177"/>
      <c r="AK58" s="1177"/>
      <c r="AL58" s="392"/>
      <c r="AM58" s="15"/>
      <c r="AN58" s="189"/>
      <c r="AP58" s="398"/>
      <c r="AQ58" s="399"/>
      <c r="AR58" s="400"/>
      <c r="AS58" s="401"/>
    </row>
    <row r="59" spans="1:55">
      <c r="A59" s="140">
        <f t="shared" si="0"/>
        <v>55</v>
      </c>
      <c r="B59" s="167"/>
      <c r="C59" s="375"/>
      <c r="D59" s="1177"/>
      <c r="E59" s="1177"/>
      <c r="F59" s="1177"/>
      <c r="G59" s="1177"/>
      <c r="H59" s="1177"/>
      <c r="I59" s="1177"/>
      <c r="J59" s="1177"/>
      <c r="K59" s="1177"/>
      <c r="L59" s="1177"/>
      <c r="M59" s="1177"/>
      <c r="N59" s="1177"/>
      <c r="O59" s="1177"/>
      <c r="P59" s="1177"/>
      <c r="Q59" s="1177"/>
      <c r="R59" s="1177"/>
      <c r="S59" s="1177"/>
      <c r="T59" s="1177"/>
      <c r="U59" s="1177"/>
      <c r="V59" s="1177"/>
      <c r="W59" s="1177"/>
      <c r="X59" s="1177"/>
      <c r="Y59" s="1177"/>
      <c r="Z59" s="1177"/>
      <c r="AA59" s="1177"/>
      <c r="AB59" s="1177"/>
      <c r="AC59" s="1177"/>
      <c r="AD59" s="1177"/>
      <c r="AE59" s="1177"/>
      <c r="AF59" s="1177"/>
      <c r="AG59" s="1177"/>
      <c r="AH59" s="1177"/>
      <c r="AI59" s="1177"/>
      <c r="AJ59" s="1177"/>
      <c r="AK59" s="1177"/>
      <c r="AL59" s="392"/>
      <c r="AM59" s="15"/>
      <c r="AN59" s="189"/>
      <c r="AP59" s="398"/>
      <c r="AQ59" s="399"/>
      <c r="AR59" s="400"/>
      <c r="AS59" s="401"/>
    </row>
    <row r="60" spans="1:55">
      <c r="A60" s="140">
        <f t="shared" si="0"/>
        <v>56</v>
      </c>
      <c r="B60" s="167"/>
      <c r="C60" s="378"/>
      <c r="D60" s="1177"/>
      <c r="E60" s="1177"/>
      <c r="F60" s="1177"/>
      <c r="G60" s="1177"/>
      <c r="H60" s="1177"/>
      <c r="I60" s="1177"/>
      <c r="J60" s="1177"/>
      <c r="K60" s="1177"/>
      <c r="L60" s="1177"/>
      <c r="M60" s="1177"/>
      <c r="N60" s="1177"/>
      <c r="O60" s="1177"/>
      <c r="P60" s="1177"/>
      <c r="Q60" s="1177"/>
      <c r="R60" s="1177"/>
      <c r="S60" s="1177"/>
      <c r="T60" s="1177"/>
      <c r="U60" s="1177"/>
      <c r="V60" s="1177"/>
      <c r="W60" s="1177"/>
      <c r="X60" s="1177"/>
      <c r="Y60" s="1177"/>
      <c r="Z60" s="1177"/>
      <c r="AA60" s="1177"/>
      <c r="AB60" s="1177"/>
      <c r="AC60" s="1177"/>
      <c r="AD60" s="1177"/>
      <c r="AE60" s="1177"/>
      <c r="AF60" s="1177"/>
      <c r="AG60" s="1177"/>
      <c r="AH60" s="1177"/>
      <c r="AI60" s="1177"/>
      <c r="AJ60" s="1177"/>
      <c r="AK60" s="1177"/>
      <c r="AL60" s="392"/>
      <c r="AM60" s="15"/>
      <c r="AN60" s="189"/>
      <c r="AP60" s="398"/>
      <c r="AQ60" s="399"/>
      <c r="AR60" s="400"/>
      <c r="AS60" s="401"/>
    </row>
    <row r="61" spans="1:55">
      <c r="A61" s="140">
        <f t="shared" si="0"/>
        <v>57</v>
      </c>
      <c r="B61" s="167"/>
      <c r="C61" s="378"/>
      <c r="D61" s="1177"/>
      <c r="E61" s="1177"/>
      <c r="F61" s="1177"/>
      <c r="G61" s="1177"/>
      <c r="H61" s="1177"/>
      <c r="I61" s="1177"/>
      <c r="J61" s="1177"/>
      <c r="K61" s="1177"/>
      <c r="L61" s="1177"/>
      <c r="M61" s="1177"/>
      <c r="N61" s="1177"/>
      <c r="O61" s="1177"/>
      <c r="P61" s="1177"/>
      <c r="Q61" s="1177"/>
      <c r="R61" s="1177"/>
      <c r="S61" s="1177"/>
      <c r="T61" s="1177"/>
      <c r="U61" s="1177"/>
      <c r="V61" s="1177"/>
      <c r="W61" s="1177"/>
      <c r="X61" s="1177"/>
      <c r="Y61" s="1177"/>
      <c r="Z61" s="1177"/>
      <c r="AA61" s="1177"/>
      <c r="AB61" s="1177"/>
      <c r="AC61" s="1177"/>
      <c r="AD61" s="1177"/>
      <c r="AE61" s="1177"/>
      <c r="AF61" s="1177"/>
      <c r="AG61" s="1177"/>
      <c r="AH61" s="1177"/>
      <c r="AI61" s="1177"/>
      <c r="AJ61" s="1177"/>
      <c r="AK61" s="1177"/>
      <c r="AL61" s="431"/>
      <c r="AM61" s="15"/>
      <c r="AN61" s="189"/>
      <c r="AP61" s="398"/>
      <c r="AQ61" s="399"/>
      <c r="AR61" s="400"/>
      <c r="AS61" s="401"/>
    </row>
    <row r="62" spans="1:55">
      <c r="A62" s="140">
        <f t="shared" si="0"/>
        <v>58</v>
      </c>
      <c r="B62" s="167"/>
      <c r="C62" s="378"/>
      <c r="D62" s="1177"/>
      <c r="E62" s="1177"/>
      <c r="F62" s="1177"/>
      <c r="G62" s="1177"/>
      <c r="H62" s="1177"/>
      <c r="I62" s="1177"/>
      <c r="J62" s="1177"/>
      <c r="K62" s="1177"/>
      <c r="L62" s="1177"/>
      <c r="M62" s="1177"/>
      <c r="N62" s="1177"/>
      <c r="O62" s="1177"/>
      <c r="P62" s="1177"/>
      <c r="Q62" s="1177"/>
      <c r="R62" s="1177"/>
      <c r="S62" s="1177"/>
      <c r="T62" s="1177"/>
      <c r="U62" s="1177"/>
      <c r="V62" s="1177"/>
      <c r="W62" s="1177"/>
      <c r="X62" s="1177"/>
      <c r="Y62" s="1177"/>
      <c r="Z62" s="1177"/>
      <c r="AA62" s="1177"/>
      <c r="AB62" s="1177"/>
      <c r="AC62" s="1177"/>
      <c r="AD62" s="1177"/>
      <c r="AE62" s="1177"/>
      <c r="AF62" s="1177"/>
      <c r="AG62" s="1177"/>
      <c r="AH62" s="1177"/>
      <c r="AI62" s="1177"/>
      <c r="AJ62" s="1177"/>
      <c r="AK62" s="1177"/>
      <c r="AL62" s="431"/>
      <c r="AM62" s="15"/>
      <c r="AN62" s="189"/>
      <c r="AP62" s="398"/>
      <c r="AQ62" s="399"/>
      <c r="AR62" s="400"/>
      <c r="AS62" s="401"/>
    </row>
    <row r="63" spans="1:55">
      <c r="A63" s="140">
        <f t="shared" si="0"/>
        <v>59</v>
      </c>
      <c r="B63" s="167"/>
      <c r="C63" s="378"/>
      <c r="D63" s="1177"/>
      <c r="E63" s="1177"/>
      <c r="F63" s="1177"/>
      <c r="G63" s="1177"/>
      <c r="H63" s="1177"/>
      <c r="I63" s="1177"/>
      <c r="J63" s="1177"/>
      <c r="K63" s="1177"/>
      <c r="L63" s="1177"/>
      <c r="M63" s="1177"/>
      <c r="N63" s="1177"/>
      <c r="O63" s="1177"/>
      <c r="P63" s="1177"/>
      <c r="Q63" s="1177"/>
      <c r="R63" s="1177"/>
      <c r="S63" s="1177"/>
      <c r="T63" s="1177"/>
      <c r="U63" s="1177"/>
      <c r="V63" s="1177"/>
      <c r="W63" s="1177"/>
      <c r="X63" s="1177"/>
      <c r="Y63" s="1177"/>
      <c r="Z63" s="1177"/>
      <c r="AA63" s="1177"/>
      <c r="AB63" s="1177"/>
      <c r="AC63" s="1177"/>
      <c r="AD63" s="1177"/>
      <c r="AE63" s="1177"/>
      <c r="AF63" s="1177"/>
      <c r="AG63" s="1177"/>
      <c r="AH63" s="1177"/>
      <c r="AI63" s="1177"/>
      <c r="AJ63" s="1177"/>
      <c r="AK63" s="1177"/>
      <c r="AL63" s="431"/>
      <c r="AM63" s="15"/>
      <c r="AN63" s="189"/>
      <c r="AP63" s="398"/>
      <c r="AQ63" s="399"/>
      <c r="AR63" s="400"/>
      <c r="AS63" s="401"/>
    </row>
    <row r="64" spans="1:55">
      <c r="A64" s="140">
        <f t="shared" si="0"/>
        <v>60</v>
      </c>
      <c r="B64" s="167"/>
      <c r="C64" s="378"/>
      <c r="D64" s="1177"/>
      <c r="E64" s="1177"/>
      <c r="F64" s="1177"/>
      <c r="G64" s="1177"/>
      <c r="H64" s="1177"/>
      <c r="I64" s="1177"/>
      <c r="J64" s="1177"/>
      <c r="K64" s="1177"/>
      <c r="L64" s="1177"/>
      <c r="M64" s="1177"/>
      <c r="N64" s="1177"/>
      <c r="O64" s="1177"/>
      <c r="P64" s="1177"/>
      <c r="Q64" s="1177"/>
      <c r="R64" s="1177"/>
      <c r="S64" s="1177"/>
      <c r="T64" s="1177"/>
      <c r="U64" s="1177"/>
      <c r="V64" s="1177"/>
      <c r="W64" s="1177"/>
      <c r="X64" s="1177"/>
      <c r="Y64" s="1177"/>
      <c r="Z64" s="1177"/>
      <c r="AA64" s="1177"/>
      <c r="AB64" s="1177"/>
      <c r="AC64" s="1177"/>
      <c r="AD64" s="1177"/>
      <c r="AE64" s="1177"/>
      <c r="AF64" s="1177"/>
      <c r="AG64" s="1177"/>
      <c r="AH64" s="1177"/>
      <c r="AI64" s="1177"/>
      <c r="AJ64" s="1177"/>
      <c r="AK64" s="1177"/>
      <c r="AL64" s="431"/>
      <c r="AM64" s="15"/>
      <c r="AN64" s="188"/>
      <c r="AP64" s="398"/>
      <c r="AQ64" s="399"/>
      <c r="AR64" s="400"/>
      <c r="AS64" s="401"/>
    </row>
    <row r="65" spans="1:45">
      <c r="A65" s="140">
        <f t="shared" si="0"/>
        <v>61</v>
      </c>
      <c r="B65" s="167"/>
      <c r="C65" s="378"/>
      <c r="D65" s="1177"/>
      <c r="E65" s="1177"/>
      <c r="F65" s="1177"/>
      <c r="G65" s="1177"/>
      <c r="H65" s="1177"/>
      <c r="I65" s="1177"/>
      <c r="J65" s="1177"/>
      <c r="K65" s="1177"/>
      <c r="L65" s="1177"/>
      <c r="M65" s="1177"/>
      <c r="N65" s="1177"/>
      <c r="O65" s="1177"/>
      <c r="P65" s="1177"/>
      <c r="Q65" s="1177"/>
      <c r="R65" s="1177"/>
      <c r="S65" s="1177"/>
      <c r="T65" s="1177"/>
      <c r="U65" s="1177"/>
      <c r="V65" s="1177"/>
      <c r="W65" s="1177"/>
      <c r="X65" s="1177"/>
      <c r="Y65" s="1177"/>
      <c r="Z65" s="1177"/>
      <c r="AA65" s="1177"/>
      <c r="AB65" s="1177"/>
      <c r="AC65" s="1177"/>
      <c r="AD65" s="1177"/>
      <c r="AE65" s="1177"/>
      <c r="AF65" s="1177"/>
      <c r="AG65" s="1177"/>
      <c r="AH65" s="1177"/>
      <c r="AI65" s="1177"/>
      <c r="AJ65" s="1177"/>
      <c r="AK65" s="1177"/>
      <c r="AL65" s="431"/>
      <c r="AM65" s="15"/>
      <c r="AN65" s="188"/>
      <c r="AP65" s="398"/>
      <c r="AQ65" s="399"/>
      <c r="AR65" s="400"/>
      <c r="AS65" s="401"/>
    </row>
    <row r="66" spans="1:45">
      <c r="A66" s="140">
        <f t="shared" si="0"/>
        <v>62</v>
      </c>
      <c r="B66" s="167"/>
      <c r="C66" s="378"/>
      <c r="D66" s="1177"/>
      <c r="E66" s="1177"/>
      <c r="F66" s="1177"/>
      <c r="G66" s="1177"/>
      <c r="H66" s="1177"/>
      <c r="I66" s="1177"/>
      <c r="J66" s="1177"/>
      <c r="K66" s="1177"/>
      <c r="L66" s="1177"/>
      <c r="M66" s="1177"/>
      <c r="N66" s="1177"/>
      <c r="O66" s="1177"/>
      <c r="P66" s="1177"/>
      <c r="Q66" s="1177"/>
      <c r="R66" s="1177"/>
      <c r="S66" s="1177"/>
      <c r="T66" s="1177"/>
      <c r="U66" s="1177"/>
      <c r="V66" s="1177"/>
      <c r="W66" s="1177"/>
      <c r="X66" s="1177"/>
      <c r="Y66" s="1177"/>
      <c r="Z66" s="1177"/>
      <c r="AA66" s="1177"/>
      <c r="AB66" s="1177"/>
      <c r="AC66" s="1177"/>
      <c r="AD66" s="1177"/>
      <c r="AE66" s="1177"/>
      <c r="AF66" s="1177"/>
      <c r="AG66" s="1177"/>
      <c r="AH66" s="1177"/>
      <c r="AI66" s="1177"/>
      <c r="AJ66" s="1177"/>
      <c r="AK66" s="1177"/>
      <c r="AL66" s="431"/>
      <c r="AM66" s="15"/>
      <c r="AN66" s="188"/>
      <c r="AP66" s="398"/>
      <c r="AQ66" s="399"/>
      <c r="AR66" s="400"/>
      <c r="AS66" s="401"/>
    </row>
    <row r="67" spans="1:45">
      <c r="A67" s="140">
        <f t="shared" si="0"/>
        <v>63</v>
      </c>
      <c r="B67" s="167"/>
      <c r="C67" s="378"/>
      <c r="D67" s="1177"/>
      <c r="E67" s="1177"/>
      <c r="F67" s="1177"/>
      <c r="G67" s="1177"/>
      <c r="H67" s="1177"/>
      <c r="I67" s="1177"/>
      <c r="J67" s="1177"/>
      <c r="K67" s="1177"/>
      <c r="L67" s="1177"/>
      <c r="M67" s="1177"/>
      <c r="N67" s="1177"/>
      <c r="O67" s="1177"/>
      <c r="P67" s="1177"/>
      <c r="Q67" s="1177"/>
      <c r="R67" s="1177"/>
      <c r="S67" s="1177"/>
      <c r="T67" s="1177"/>
      <c r="U67" s="1177"/>
      <c r="V67" s="1177"/>
      <c r="W67" s="1177"/>
      <c r="X67" s="1177"/>
      <c r="Y67" s="1177"/>
      <c r="Z67" s="1177"/>
      <c r="AA67" s="1177"/>
      <c r="AB67" s="1177"/>
      <c r="AC67" s="1177"/>
      <c r="AD67" s="1177"/>
      <c r="AE67" s="1177"/>
      <c r="AF67" s="1177"/>
      <c r="AG67" s="1177"/>
      <c r="AH67" s="1177"/>
      <c r="AI67" s="1177"/>
      <c r="AJ67" s="1177"/>
      <c r="AK67" s="1177"/>
      <c r="AL67" s="431"/>
      <c r="AM67" s="15"/>
      <c r="AN67" s="188"/>
      <c r="AP67" s="398"/>
      <c r="AQ67" s="399"/>
      <c r="AR67" s="400"/>
      <c r="AS67" s="401"/>
    </row>
    <row r="68" spans="1:45" ht="12.75" customHeight="1">
      <c r="A68" s="774">
        <f t="shared" si="0"/>
        <v>64</v>
      </c>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1"/>
      <c r="AN68" s="188"/>
    </row>
    <row r="69" spans="1:45" ht="12.75" customHeight="1">
      <c r="A69" s="105"/>
      <c r="B69" s="5"/>
      <c r="C69" s="19"/>
      <c r="D69" s="4"/>
      <c r="E69" s="4"/>
      <c r="F69" s="4"/>
      <c r="G69" s="4"/>
      <c r="H69" s="4"/>
      <c r="I69" s="4"/>
      <c r="J69" s="4"/>
      <c r="K69" s="4"/>
      <c r="L69" s="4"/>
      <c r="M69" s="4"/>
      <c r="N69" s="4"/>
      <c r="O69" s="4"/>
      <c r="P69" s="4"/>
      <c r="Q69" s="4"/>
      <c r="R69" s="4"/>
      <c r="S69" s="5"/>
      <c r="T69" s="4"/>
      <c r="U69" s="4"/>
      <c r="V69" s="4"/>
      <c r="W69" s="4"/>
      <c r="X69" s="4"/>
      <c r="Y69" s="4"/>
      <c r="Z69" s="4"/>
      <c r="AA69" s="4"/>
      <c r="AB69" s="4"/>
      <c r="AC69" s="4"/>
      <c r="AD69" s="19"/>
      <c r="AE69" s="4"/>
      <c r="AF69" s="4"/>
      <c r="AG69" s="4"/>
      <c r="AH69" s="4"/>
      <c r="AI69" s="4"/>
      <c r="AJ69" s="4"/>
      <c r="AK69" s="4"/>
      <c r="AL69" s="5"/>
      <c r="AM69" s="1"/>
      <c r="AN69" s="190"/>
    </row>
    <row r="70" spans="1:45" ht="12.75" customHeight="1">
      <c r="A70" s="100"/>
      <c r="B70" s="112"/>
      <c r="C70" s="104" t="s">
        <v>12</v>
      </c>
      <c r="D70" s="104"/>
      <c r="E70" s="104"/>
      <c r="F70" s="104"/>
      <c r="G70" s="104"/>
      <c r="H70" s="104"/>
      <c r="I70" s="1013"/>
      <c r="J70" s="1013"/>
      <c r="K70" s="1013"/>
      <c r="L70" s="1013"/>
      <c r="M70" s="1013"/>
      <c r="N70" s="1013"/>
      <c r="O70" s="1013"/>
      <c r="P70" s="1013"/>
      <c r="Q70" s="1013"/>
      <c r="R70" s="1013"/>
      <c r="S70" s="1013"/>
      <c r="T70" s="1013"/>
      <c r="W70" s="104" t="s">
        <v>48</v>
      </c>
      <c r="X70" s="104"/>
      <c r="Y70" s="1065"/>
      <c r="Z70" s="1065"/>
      <c r="AE70" s="283" t="s">
        <v>218</v>
      </c>
      <c r="AF70" s="283"/>
      <c r="AG70" s="283"/>
      <c r="AH70" s="1062"/>
      <c r="AI70" s="1062"/>
      <c r="AJ70" s="256" t="s">
        <v>216</v>
      </c>
      <c r="AK70" s="1069" t="str">
        <f>IF(C_PageNo_Total=0,"",C_PageNo_Total)</f>
        <v/>
      </c>
      <c r="AL70" s="1069"/>
      <c r="AM70" s="282"/>
      <c r="AN70" s="281"/>
    </row>
    <row r="71" spans="1:45" ht="12.75" customHeight="1">
      <c r="A71" s="101"/>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92"/>
    </row>
    <row r="72" spans="1:45" ht="12.75" customHeight="1"/>
  </sheetData>
  <mergeCells count="74">
    <mergeCell ref="D66:AK66"/>
    <mergeCell ref="D67:AK67"/>
    <mergeCell ref="D57:AK57"/>
    <mergeCell ref="D58:AK58"/>
    <mergeCell ref="D59:AK59"/>
    <mergeCell ref="D60:AK60"/>
    <mergeCell ref="D61:AK61"/>
    <mergeCell ref="D62:AK62"/>
    <mergeCell ref="D63:AK63"/>
    <mergeCell ref="D64:AK64"/>
    <mergeCell ref="D65:AK65"/>
    <mergeCell ref="D55:AK55"/>
    <mergeCell ref="D56:AK56"/>
    <mergeCell ref="D45:AK45"/>
    <mergeCell ref="D50:AK50"/>
    <mergeCell ref="D51:AK51"/>
    <mergeCell ref="D52:AK52"/>
    <mergeCell ref="D53:AK53"/>
    <mergeCell ref="D54:AK54"/>
    <mergeCell ref="D38:AK38"/>
    <mergeCell ref="D46:AK46"/>
    <mergeCell ref="D47:AK47"/>
    <mergeCell ref="D48:AK48"/>
    <mergeCell ref="D49:AK49"/>
    <mergeCell ref="D43:AK43"/>
    <mergeCell ref="D44:AK44"/>
    <mergeCell ref="D41:AK41"/>
    <mergeCell ref="D42:AK42"/>
    <mergeCell ref="D31:AK31"/>
    <mergeCell ref="D39:AK39"/>
    <mergeCell ref="D40:AK40"/>
    <mergeCell ref="AD23:AK23"/>
    <mergeCell ref="V26:AC26"/>
    <mergeCell ref="AD26:AK26"/>
    <mergeCell ref="N27:U27"/>
    <mergeCell ref="V27:AC27"/>
    <mergeCell ref="AD27:AK27"/>
    <mergeCell ref="N26:U26"/>
    <mergeCell ref="AD28:AK28"/>
    <mergeCell ref="V23:AC23"/>
    <mergeCell ref="D33:AK33"/>
    <mergeCell ref="D34:AK34"/>
    <mergeCell ref="D35:AK35"/>
    <mergeCell ref="D36:AK36"/>
    <mergeCell ref="N23:U23"/>
    <mergeCell ref="I70:T70"/>
    <mergeCell ref="D23:M23"/>
    <mergeCell ref="Y70:Z70"/>
    <mergeCell ref="N24:U24"/>
    <mergeCell ref="V24:AC24"/>
    <mergeCell ref="N25:U25"/>
    <mergeCell ref="N28:U28"/>
    <mergeCell ref="V28:AC28"/>
    <mergeCell ref="V25:AC25"/>
    <mergeCell ref="D32:AK32"/>
    <mergeCell ref="AD25:AK25"/>
    <mergeCell ref="AK70:AL70"/>
    <mergeCell ref="AH70:AI70"/>
    <mergeCell ref="AD24:AK24"/>
    <mergeCell ref="D37:AK37"/>
    <mergeCell ref="C4:AM4"/>
    <mergeCell ref="C9:AM9"/>
    <mergeCell ref="AJ11:AK11"/>
    <mergeCell ref="AJ21:AK21"/>
    <mergeCell ref="AD15:AK15"/>
    <mergeCell ref="AD16:AK16"/>
    <mergeCell ref="AD17:AK17"/>
    <mergeCell ref="AD13:AK13"/>
    <mergeCell ref="AD18:AK18"/>
    <mergeCell ref="AD12:AK12"/>
    <mergeCell ref="AJ6:AK6"/>
    <mergeCell ref="AJ7:AK7"/>
    <mergeCell ref="C20:AM20"/>
    <mergeCell ref="AD14:AK14"/>
  </mergeCells>
  <phoneticPr fontId="50" type="noConversion"/>
  <conditionalFormatting sqref="K26:M26">
    <cfRule type="expression" dxfId="1" priority="8" stopIfTrue="1">
      <formula>F25="OTHER"</formula>
    </cfRule>
  </conditionalFormatting>
  <conditionalFormatting sqref="AL26:AL27">
    <cfRule type="expression" dxfId="0" priority="1" stopIfTrue="1">
      <formula>$V$26&gt;""</formula>
    </cfRule>
  </conditionalFormatting>
  <dataValidations count="7">
    <dataValidation type="list" allowBlank="1" showInputMessage="1" showErrorMessage="1" sqref="AL6:AL7">
      <formula1>"YES,NO"</formula1>
    </dataValidation>
    <dataValidation type="list" allowBlank="1" showInputMessage="1" showErrorMessage="1" sqref="AL5">
      <formula1>"Yes,No"</formula1>
    </dataValidation>
    <dataValidation type="list" allowBlank="1" showInputMessage="1" showErrorMessage="1" sqref="D7:D8">
      <formula1>"l,m"</formula1>
    </dataValidation>
    <dataValidation type="list" allowBlank="1" showInputMessage="1" showErrorMessage="1" sqref="U6">
      <formula1>"MANF. STD., OTHER"</formula1>
    </dataValidation>
    <dataValidation type="list" allowBlank="1" showInputMessage="1" showErrorMessage="1" sqref="AJ6:AK7 AJ11:AK11">
      <formula1>"YES, NO"</formula1>
    </dataValidation>
    <dataValidation type="list" allowBlank="1" showInputMessage="1" showErrorMessage="1" sqref="AD12:AK12">
      <formula1>"PURCHASER DEFINED, DEFAULT PER TABLE 10"</formula1>
    </dataValidation>
    <dataValidation type="list" allowBlank="1" showInputMessage="1" showErrorMessage="1" promptTitle="8.2.2.5" prompt="Unless otherwise specified, inspection methods and acceptance criteria shall be in accordance with those in Table 14 as required by the material specification." sqref="AJ21:AK21">
      <formula1>"YES, NO"</formula1>
    </dataValidation>
  </dataValidations>
  <printOptions horizontalCentered="1" verticalCentered="1" gridLinesSet="0"/>
  <pageMargins left="0.74803149606299202" right="0.196850393700787" top="0.31496062992126" bottom="0.39370078740157499" header="0.511811023622047" footer="0.511811023622047"/>
  <pageSetup scale="82" orientation="portrait" cellComments="asDisplayed"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sheetPr codeName="Sheet9">
    <pageSetUpPr fitToPage="1"/>
  </sheetPr>
  <dimension ref="A1:AN64"/>
  <sheetViews>
    <sheetView showGridLines="0" showZeros="0" tabSelected="1" zoomScale="70" zoomScaleNormal="70" workbookViewId="0">
      <selection activeCell="F2" sqref="F2:AL2"/>
    </sheetView>
  </sheetViews>
  <sheetFormatPr baseColWidth="10" defaultColWidth="8.85546875" defaultRowHeight="12.75"/>
  <cols>
    <col min="1" max="1" width="2.5703125" style="3" customWidth="1"/>
    <col min="2" max="2" width="3.28515625" style="36" customWidth="1"/>
    <col min="3" max="38" width="2.42578125" style="3" customWidth="1"/>
    <col min="39" max="39" width="0.85546875" style="3" customWidth="1"/>
    <col min="40" max="40" width="3" style="193" customWidth="1"/>
    <col min="41" max="16384" width="8.85546875" style="3"/>
  </cols>
  <sheetData>
    <row r="1" spans="1:40" ht="9" customHeight="1">
      <c r="A1" s="38"/>
      <c r="B1" s="208"/>
      <c r="C1" s="39"/>
      <c r="D1" s="39"/>
      <c r="E1" s="39"/>
      <c r="F1" s="39"/>
      <c r="G1" s="39"/>
      <c r="H1" s="39"/>
      <c r="I1" s="39"/>
      <c r="J1" s="39"/>
      <c r="K1" s="39"/>
      <c r="L1" s="39"/>
      <c r="M1" s="39"/>
      <c r="N1" s="39"/>
      <c r="O1" s="39"/>
      <c r="P1" s="39"/>
      <c r="Q1" s="39"/>
      <c r="R1" s="39"/>
      <c r="S1" s="39"/>
      <c r="T1" s="92"/>
      <c r="U1" s="1"/>
      <c r="V1" s="1"/>
      <c r="W1" s="2"/>
      <c r="X1" s="93"/>
      <c r="Y1" s="93"/>
      <c r="Z1" s="93"/>
      <c r="AA1" s="93"/>
      <c r="AB1" s="93"/>
      <c r="AC1" s="40"/>
      <c r="AD1" s="1"/>
      <c r="AE1" s="1"/>
      <c r="AF1" s="93"/>
      <c r="AG1" s="93"/>
      <c r="AH1" s="93"/>
      <c r="AI1" s="93"/>
      <c r="AJ1" s="93"/>
      <c r="AK1" s="93"/>
      <c r="AL1" s="94"/>
      <c r="AM1" s="141"/>
      <c r="AN1" s="190"/>
    </row>
    <row r="2" spans="1:40" ht="13.15" customHeight="1">
      <c r="A2" s="43"/>
      <c r="B2" s="209"/>
      <c r="C2" s="42"/>
      <c r="D2" s="42"/>
      <c r="E2" s="96"/>
      <c r="F2" s="1180" t="s">
        <v>221</v>
      </c>
      <c r="G2" s="1180"/>
      <c r="H2" s="1180"/>
      <c r="I2" s="1180"/>
      <c r="J2" s="1180"/>
      <c r="K2" s="1180"/>
      <c r="L2" s="1180"/>
      <c r="M2" s="1180"/>
      <c r="N2" s="1180"/>
      <c r="O2" s="1180"/>
      <c r="P2" s="1180"/>
      <c r="Q2" s="1180"/>
      <c r="R2" s="1180"/>
      <c r="S2" s="1180"/>
      <c r="T2" s="1180"/>
      <c r="U2" s="1180"/>
      <c r="V2" s="1180"/>
      <c r="W2" s="1180"/>
      <c r="X2" s="1180"/>
      <c r="Y2" s="1180"/>
      <c r="Z2" s="1180"/>
      <c r="AA2" s="1180"/>
      <c r="AB2" s="1180"/>
      <c r="AC2" s="1180"/>
      <c r="AD2" s="1180"/>
      <c r="AE2" s="1180"/>
      <c r="AF2" s="1180"/>
      <c r="AG2" s="1180"/>
      <c r="AH2" s="1180"/>
      <c r="AI2" s="1180"/>
      <c r="AJ2" s="1180"/>
      <c r="AK2" s="1180"/>
      <c r="AL2" s="1180"/>
      <c r="AM2" s="142"/>
      <c r="AN2" s="191"/>
    </row>
    <row r="3" spans="1:40" ht="9" customHeight="1">
      <c r="A3" s="43"/>
      <c r="B3" s="180"/>
      <c r="C3" s="44"/>
      <c r="D3" s="44"/>
      <c r="E3" s="44"/>
      <c r="F3" s="44"/>
      <c r="G3" s="44"/>
      <c r="H3" s="44"/>
      <c r="I3" s="44"/>
      <c r="J3" s="44"/>
      <c r="K3" s="44"/>
      <c r="L3" s="44"/>
      <c r="M3" s="44"/>
      <c r="N3" s="44"/>
      <c r="O3" s="44"/>
      <c r="P3" s="44"/>
      <c r="Q3" s="44"/>
      <c r="R3" s="44"/>
      <c r="S3" s="44"/>
      <c r="T3" s="45"/>
      <c r="U3" s="9"/>
      <c r="V3" s="9"/>
      <c r="W3" s="9"/>
      <c r="X3" s="10"/>
      <c r="Y3" s="10"/>
      <c r="Z3" s="10"/>
      <c r="AA3" s="10"/>
      <c r="AB3" s="10"/>
      <c r="AC3" s="10"/>
      <c r="AD3" s="10"/>
      <c r="AE3" s="10"/>
      <c r="AF3" s="10"/>
      <c r="AG3" s="10"/>
      <c r="AH3" s="10"/>
      <c r="AI3" s="10"/>
      <c r="AJ3" s="10"/>
      <c r="AK3" s="10"/>
      <c r="AL3" s="10"/>
      <c r="AM3" s="166"/>
      <c r="AN3" s="192"/>
    </row>
    <row r="4" spans="1:40">
      <c r="A4" s="106">
        <v>1</v>
      </c>
      <c r="B4" s="165" t="s">
        <v>177</v>
      </c>
      <c r="C4" s="296"/>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c r="AG4" s="1179"/>
      <c r="AH4" s="1179"/>
      <c r="AI4" s="1179"/>
      <c r="AJ4" s="1179"/>
      <c r="AK4" s="1179"/>
      <c r="AL4" s="1179"/>
      <c r="AM4" s="299"/>
      <c r="AN4" s="187" t="s">
        <v>7</v>
      </c>
    </row>
    <row r="5" spans="1:40">
      <c r="A5" s="107">
        <f>A4+1</f>
        <v>2</v>
      </c>
      <c r="B5" s="171"/>
      <c r="C5" s="300"/>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c r="AL5" s="1179"/>
      <c r="AM5" s="183"/>
      <c r="AN5" s="206"/>
    </row>
    <row r="6" spans="1:40">
      <c r="A6" s="107">
        <f>A5+1</f>
        <v>3</v>
      </c>
      <c r="B6" s="107"/>
      <c r="C6" s="300"/>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c r="AE6" s="1179"/>
      <c r="AF6" s="1179"/>
      <c r="AG6" s="1179"/>
      <c r="AH6" s="1179"/>
      <c r="AI6" s="1179"/>
      <c r="AJ6" s="1179"/>
      <c r="AK6" s="1179"/>
      <c r="AL6" s="1179"/>
      <c r="AM6" s="183"/>
      <c r="AN6" s="188"/>
    </row>
    <row r="7" spans="1:40">
      <c r="A7" s="107">
        <f>A6+1</f>
        <v>4</v>
      </c>
      <c r="B7" s="168"/>
      <c r="C7" s="301"/>
      <c r="D7" s="1179"/>
      <c r="E7" s="1179"/>
      <c r="F7" s="1179"/>
      <c r="G7" s="1179"/>
      <c r="H7" s="1179"/>
      <c r="I7" s="1179"/>
      <c r="J7" s="1179"/>
      <c r="K7" s="1179"/>
      <c r="L7" s="1179"/>
      <c r="M7" s="1179"/>
      <c r="N7" s="1179"/>
      <c r="O7" s="1179"/>
      <c r="P7" s="1179"/>
      <c r="Q7" s="1179"/>
      <c r="R7" s="1179"/>
      <c r="S7" s="1179"/>
      <c r="T7" s="1179"/>
      <c r="U7" s="1179"/>
      <c r="V7" s="1179"/>
      <c r="W7" s="1179"/>
      <c r="X7" s="1179"/>
      <c r="Y7" s="1179"/>
      <c r="Z7" s="1179"/>
      <c r="AA7" s="1179"/>
      <c r="AB7" s="1179"/>
      <c r="AC7" s="1179"/>
      <c r="AD7" s="1179"/>
      <c r="AE7" s="1179"/>
      <c r="AF7" s="1179"/>
      <c r="AG7" s="1179"/>
      <c r="AH7" s="1179"/>
      <c r="AI7" s="1179"/>
      <c r="AJ7" s="1179"/>
      <c r="AK7" s="1179"/>
      <c r="AL7" s="1179"/>
      <c r="AM7" s="183"/>
      <c r="AN7" s="207"/>
    </row>
    <row r="8" spans="1:40">
      <c r="A8" s="107" t="s">
        <v>182</v>
      </c>
      <c r="B8" s="167"/>
      <c r="C8" s="302"/>
      <c r="D8" s="1179"/>
      <c r="E8" s="1179"/>
      <c r="F8" s="1179"/>
      <c r="G8" s="1179"/>
      <c r="H8" s="1179"/>
      <c r="I8" s="1179"/>
      <c r="J8" s="1179"/>
      <c r="K8" s="1179"/>
      <c r="L8" s="1179"/>
      <c r="M8" s="1179"/>
      <c r="N8" s="1179"/>
      <c r="O8" s="1179"/>
      <c r="P8" s="1179"/>
      <c r="Q8" s="1179"/>
      <c r="R8" s="1179"/>
      <c r="S8" s="1179"/>
      <c r="T8" s="1179"/>
      <c r="U8" s="1179"/>
      <c r="V8" s="1179"/>
      <c r="W8" s="1179"/>
      <c r="X8" s="1179"/>
      <c r="Y8" s="1179"/>
      <c r="Z8" s="1179"/>
      <c r="AA8" s="1179"/>
      <c r="AB8" s="1179"/>
      <c r="AC8" s="1179"/>
      <c r="AD8" s="1179"/>
      <c r="AE8" s="1179"/>
      <c r="AF8" s="1179"/>
      <c r="AG8" s="1179"/>
      <c r="AH8" s="1179"/>
      <c r="AI8" s="1179"/>
      <c r="AJ8" s="1179"/>
      <c r="AK8" s="1179"/>
      <c r="AL8" s="1179"/>
      <c r="AM8" s="303"/>
      <c r="AN8" s="189"/>
    </row>
    <row r="9" spans="1:40">
      <c r="A9" s="107">
        <f t="shared" ref="A9:A23" si="0">A8+1</f>
        <v>6</v>
      </c>
      <c r="B9" s="167"/>
      <c r="C9" s="304"/>
      <c r="D9" s="1179"/>
      <c r="E9" s="1179"/>
      <c r="F9" s="1179"/>
      <c r="G9" s="1179"/>
      <c r="H9" s="1179"/>
      <c r="I9" s="1179"/>
      <c r="J9" s="1179"/>
      <c r="K9" s="1179"/>
      <c r="L9" s="1179"/>
      <c r="M9" s="1179"/>
      <c r="N9" s="1179"/>
      <c r="O9" s="1179"/>
      <c r="P9" s="1179"/>
      <c r="Q9" s="1179"/>
      <c r="R9" s="1179"/>
      <c r="S9" s="1179"/>
      <c r="T9" s="1179"/>
      <c r="U9" s="1179"/>
      <c r="V9" s="1179"/>
      <c r="W9" s="1179"/>
      <c r="X9" s="1179"/>
      <c r="Y9" s="1179"/>
      <c r="Z9" s="1179"/>
      <c r="AA9" s="1179"/>
      <c r="AB9" s="1179"/>
      <c r="AC9" s="1179"/>
      <c r="AD9" s="1179"/>
      <c r="AE9" s="1179"/>
      <c r="AF9" s="1179"/>
      <c r="AG9" s="1179"/>
      <c r="AH9" s="1179"/>
      <c r="AI9" s="1179"/>
      <c r="AJ9" s="1179"/>
      <c r="AK9" s="1179"/>
      <c r="AL9" s="1179"/>
      <c r="AM9" s="183"/>
      <c r="AN9" s="189"/>
    </row>
    <row r="10" spans="1:40">
      <c r="A10" s="107">
        <f t="shared" si="0"/>
        <v>7</v>
      </c>
      <c r="B10" s="167"/>
      <c r="C10" s="305"/>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179"/>
      <c r="AA10" s="1179"/>
      <c r="AB10" s="1179"/>
      <c r="AC10" s="1179"/>
      <c r="AD10" s="1179"/>
      <c r="AE10" s="1179"/>
      <c r="AF10" s="1179"/>
      <c r="AG10" s="1179"/>
      <c r="AH10" s="1179"/>
      <c r="AI10" s="1179"/>
      <c r="AJ10" s="1179"/>
      <c r="AK10" s="1179"/>
      <c r="AL10" s="1179"/>
      <c r="AM10" s="183"/>
      <c r="AN10" s="189"/>
    </row>
    <row r="11" spans="1:40">
      <c r="A11" s="107">
        <f t="shared" si="0"/>
        <v>8</v>
      </c>
      <c r="B11" s="167"/>
      <c r="C11" s="305"/>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179"/>
      <c r="AA11" s="1179"/>
      <c r="AB11" s="1179"/>
      <c r="AC11" s="1179"/>
      <c r="AD11" s="1179"/>
      <c r="AE11" s="1179"/>
      <c r="AF11" s="1179"/>
      <c r="AG11" s="1179"/>
      <c r="AH11" s="1179"/>
      <c r="AI11" s="1179"/>
      <c r="AJ11" s="1179"/>
      <c r="AK11" s="1179"/>
      <c r="AL11" s="1179"/>
      <c r="AM11" s="183"/>
      <c r="AN11" s="189"/>
    </row>
    <row r="12" spans="1:40">
      <c r="A12" s="107">
        <f t="shared" si="0"/>
        <v>9</v>
      </c>
      <c r="B12" s="167"/>
      <c r="C12" s="305"/>
      <c r="D12" s="1179"/>
      <c r="E12" s="1179"/>
      <c r="F12" s="1179"/>
      <c r="G12" s="1179"/>
      <c r="H12" s="1179"/>
      <c r="I12" s="1179"/>
      <c r="J12" s="1179"/>
      <c r="K12" s="1179"/>
      <c r="L12" s="1179"/>
      <c r="M12" s="1179"/>
      <c r="N12" s="1179"/>
      <c r="O12" s="1179"/>
      <c r="P12" s="1179"/>
      <c r="Q12" s="1179"/>
      <c r="R12" s="1179"/>
      <c r="S12" s="1179"/>
      <c r="T12" s="1179"/>
      <c r="U12" s="1179"/>
      <c r="V12" s="1179"/>
      <c r="W12" s="1179"/>
      <c r="X12" s="1179"/>
      <c r="Y12" s="1179"/>
      <c r="Z12" s="1179"/>
      <c r="AA12" s="1179"/>
      <c r="AB12" s="1179"/>
      <c r="AC12" s="1179"/>
      <c r="AD12" s="1179"/>
      <c r="AE12" s="1179"/>
      <c r="AF12" s="1179"/>
      <c r="AG12" s="1179"/>
      <c r="AH12" s="1179"/>
      <c r="AI12" s="1179"/>
      <c r="AJ12" s="1179"/>
      <c r="AK12" s="1179"/>
      <c r="AL12" s="1179"/>
      <c r="AM12" s="183"/>
      <c r="AN12" s="189"/>
    </row>
    <row r="13" spans="1:40">
      <c r="A13" s="107">
        <f t="shared" si="0"/>
        <v>10</v>
      </c>
      <c r="B13" s="167"/>
      <c r="C13" s="305"/>
      <c r="D13" s="1179"/>
      <c r="E13" s="1179"/>
      <c r="F13" s="1179"/>
      <c r="G13" s="1179"/>
      <c r="H13" s="1179"/>
      <c r="I13" s="1179"/>
      <c r="J13" s="1179"/>
      <c r="K13" s="1179"/>
      <c r="L13" s="1179"/>
      <c r="M13" s="1179"/>
      <c r="N13" s="1179"/>
      <c r="O13" s="1179"/>
      <c r="P13" s="1179"/>
      <c r="Q13" s="1179"/>
      <c r="R13" s="1179"/>
      <c r="S13" s="1179"/>
      <c r="T13" s="1179"/>
      <c r="U13" s="1179"/>
      <c r="V13" s="1179"/>
      <c r="W13" s="1179"/>
      <c r="X13" s="1179"/>
      <c r="Y13" s="1179"/>
      <c r="Z13" s="1179"/>
      <c r="AA13" s="1179"/>
      <c r="AB13" s="1179"/>
      <c r="AC13" s="1179"/>
      <c r="AD13" s="1179"/>
      <c r="AE13" s="1179"/>
      <c r="AF13" s="1179"/>
      <c r="AG13" s="1179"/>
      <c r="AH13" s="1179"/>
      <c r="AI13" s="1179"/>
      <c r="AJ13" s="1179"/>
      <c r="AK13" s="1179"/>
      <c r="AL13" s="1179"/>
      <c r="AM13" s="183"/>
      <c r="AN13" s="189"/>
    </row>
    <row r="14" spans="1:40">
      <c r="A14" s="107">
        <f t="shared" si="0"/>
        <v>11</v>
      </c>
      <c r="B14" s="167"/>
      <c r="C14" s="306"/>
      <c r="D14" s="1179"/>
      <c r="E14" s="1179"/>
      <c r="F14" s="1179"/>
      <c r="G14" s="1179"/>
      <c r="H14" s="1179"/>
      <c r="I14" s="1179"/>
      <c r="J14" s="1179"/>
      <c r="K14" s="1179"/>
      <c r="L14" s="1179"/>
      <c r="M14" s="1179"/>
      <c r="N14" s="1179"/>
      <c r="O14" s="1179"/>
      <c r="P14" s="1179"/>
      <c r="Q14" s="1179"/>
      <c r="R14" s="1179"/>
      <c r="S14" s="1179"/>
      <c r="T14" s="1179"/>
      <c r="U14" s="1179"/>
      <c r="V14" s="1179"/>
      <c r="W14" s="1179"/>
      <c r="X14" s="1179"/>
      <c r="Y14" s="1179"/>
      <c r="Z14" s="1179"/>
      <c r="AA14" s="1179"/>
      <c r="AB14" s="1179"/>
      <c r="AC14" s="1179"/>
      <c r="AD14" s="1179"/>
      <c r="AE14" s="1179"/>
      <c r="AF14" s="1179"/>
      <c r="AG14" s="1179"/>
      <c r="AH14" s="1179"/>
      <c r="AI14" s="1179"/>
      <c r="AJ14" s="1179"/>
      <c r="AK14" s="1179"/>
      <c r="AL14" s="1179"/>
      <c r="AM14" s="183"/>
      <c r="AN14" s="189"/>
    </row>
    <row r="15" spans="1:40">
      <c r="A15" s="107">
        <f t="shared" si="0"/>
        <v>12</v>
      </c>
      <c r="B15" s="167"/>
      <c r="C15" s="306"/>
      <c r="D15" s="1179"/>
      <c r="E15" s="1179"/>
      <c r="F15" s="1179"/>
      <c r="G15" s="1179"/>
      <c r="H15" s="1179"/>
      <c r="I15" s="1179"/>
      <c r="J15" s="1179"/>
      <c r="K15" s="1179"/>
      <c r="L15" s="1179"/>
      <c r="M15" s="1179"/>
      <c r="N15" s="1179"/>
      <c r="O15" s="1179"/>
      <c r="P15" s="1179"/>
      <c r="Q15" s="1179"/>
      <c r="R15" s="1179"/>
      <c r="S15" s="1179"/>
      <c r="T15" s="1179"/>
      <c r="U15" s="1179"/>
      <c r="V15" s="1179"/>
      <c r="W15" s="1179"/>
      <c r="X15" s="1179"/>
      <c r="Y15" s="1179"/>
      <c r="Z15" s="1179"/>
      <c r="AA15" s="1179"/>
      <c r="AB15" s="1179"/>
      <c r="AC15" s="1179"/>
      <c r="AD15" s="1179"/>
      <c r="AE15" s="1179"/>
      <c r="AF15" s="1179"/>
      <c r="AG15" s="1179"/>
      <c r="AH15" s="1179"/>
      <c r="AI15" s="1179"/>
      <c r="AJ15" s="1179"/>
      <c r="AK15" s="1179"/>
      <c r="AL15" s="1179"/>
      <c r="AM15" s="183"/>
      <c r="AN15" s="189"/>
    </row>
    <row r="16" spans="1:40">
      <c r="A16" s="107">
        <f t="shared" si="0"/>
        <v>13</v>
      </c>
      <c r="B16" s="167"/>
      <c r="C16" s="304"/>
      <c r="D16" s="1179"/>
      <c r="E16" s="1179"/>
      <c r="F16" s="1179"/>
      <c r="G16" s="1179"/>
      <c r="H16" s="1179"/>
      <c r="I16" s="1179"/>
      <c r="J16" s="1179"/>
      <c r="K16" s="1179"/>
      <c r="L16" s="1179"/>
      <c r="M16" s="1179"/>
      <c r="N16" s="1179"/>
      <c r="O16" s="1179"/>
      <c r="P16" s="1179"/>
      <c r="Q16" s="1179"/>
      <c r="R16" s="1179"/>
      <c r="S16" s="1179"/>
      <c r="T16" s="1179"/>
      <c r="U16" s="1179"/>
      <c r="V16" s="1179"/>
      <c r="W16" s="1179"/>
      <c r="X16" s="1179"/>
      <c r="Y16" s="1179"/>
      <c r="Z16" s="1179"/>
      <c r="AA16" s="1179"/>
      <c r="AB16" s="1179"/>
      <c r="AC16" s="1179"/>
      <c r="AD16" s="1179"/>
      <c r="AE16" s="1179"/>
      <c r="AF16" s="1179"/>
      <c r="AG16" s="1179"/>
      <c r="AH16" s="1179"/>
      <c r="AI16" s="1179"/>
      <c r="AJ16" s="1179"/>
      <c r="AK16" s="1179"/>
      <c r="AL16" s="1179"/>
      <c r="AM16" s="183"/>
      <c r="AN16" s="189"/>
    </row>
    <row r="17" spans="1:40">
      <c r="A17" s="107">
        <f t="shared" si="0"/>
        <v>14</v>
      </c>
      <c r="B17" s="167"/>
      <c r="C17" s="305"/>
      <c r="D17" s="1179"/>
      <c r="E17" s="1179"/>
      <c r="F17" s="1179"/>
      <c r="G17" s="1179"/>
      <c r="H17" s="1179"/>
      <c r="I17" s="1179"/>
      <c r="J17" s="1179"/>
      <c r="K17" s="1179"/>
      <c r="L17" s="1179"/>
      <c r="M17" s="1179"/>
      <c r="N17" s="1179"/>
      <c r="O17" s="1179"/>
      <c r="P17" s="1179"/>
      <c r="Q17" s="1179"/>
      <c r="R17" s="1179"/>
      <c r="S17" s="1179"/>
      <c r="T17" s="1179"/>
      <c r="U17" s="1179"/>
      <c r="V17" s="1179"/>
      <c r="W17" s="1179"/>
      <c r="X17" s="1179"/>
      <c r="Y17" s="1179"/>
      <c r="Z17" s="1179"/>
      <c r="AA17" s="1179"/>
      <c r="AB17" s="1179"/>
      <c r="AC17" s="1179"/>
      <c r="AD17" s="1179"/>
      <c r="AE17" s="1179"/>
      <c r="AF17" s="1179"/>
      <c r="AG17" s="1179"/>
      <c r="AH17" s="1179"/>
      <c r="AI17" s="1179"/>
      <c r="AJ17" s="1179"/>
      <c r="AK17" s="1179"/>
      <c r="AL17" s="1179"/>
      <c r="AM17" s="183"/>
      <c r="AN17" s="189"/>
    </row>
    <row r="18" spans="1:40">
      <c r="A18" s="107">
        <f t="shared" si="0"/>
        <v>15</v>
      </c>
      <c r="B18" s="167"/>
      <c r="C18" s="304"/>
      <c r="D18" s="1179"/>
      <c r="E18" s="1179"/>
      <c r="F18" s="1179"/>
      <c r="G18" s="1179"/>
      <c r="H18" s="1179"/>
      <c r="I18" s="1179"/>
      <c r="J18" s="1179"/>
      <c r="K18" s="1179"/>
      <c r="L18" s="1179"/>
      <c r="M18" s="1179"/>
      <c r="N18" s="1179"/>
      <c r="O18" s="1179"/>
      <c r="P18" s="1179"/>
      <c r="Q18" s="1179"/>
      <c r="R18" s="1179"/>
      <c r="S18" s="1179"/>
      <c r="T18" s="1179"/>
      <c r="U18" s="1179"/>
      <c r="V18" s="1179"/>
      <c r="W18" s="1179"/>
      <c r="X18" s="1179"/>
      <c r="Y18" s="1179"/>
      <c r="Z18" s="1179"/>
      <c r="AA18" s="1179"/>
      <c r="AB18" s="1179"/>
      <c r="AC18" s="1179"/>
      <c r="AD18" s="1179"/>
      <c r="AE18" s="1179"/>
      <c r="AF18" s="1179"/>
      <c r="AG18" s="1179"/>
      <c r="AH18" s="1179"/>
      <c r="AI18" s="1179"/>
      <c r="AJ18" s="1179"/>
      <c r="AK18" s="1179"/>
      <c r="AL18" s="1179"/>
      <c r="AM18" s="183"/>
      <c r="AN18" s="189"/>
    </row>
    <row r="19" spans="1:40">
      <c r="A19" s="107">
        <f t="shared" si="0"/>
        <v>16</v>
      </c>
      <c r="B19" s="167"/>
      <c r="C19" s="306"/>
      <c r="D19" s="1179"/>
      <c r="E19" s="1179"/>
      <c r="F19" s="1179"/>
      <c r="G19" s="1179"/>
      <c r="H19" s="1179"/>
      <c r="I19" s="1179"/>
      <c r="J19" s="1179"/>
      <c r="K19" s="1179"/>
      <c r="L19" s="1179"/>
      <c r="M19" s="1179"/>
      <c r="N19" s="1179"/>
      <c r="O19" s="1179"/>
      <c r="P19" s="1179"/>
      <c r="Q19" s="1179"/>
      <c r="R19" s="1179"/>
      <c r="S19" s="1179"/>
      <c r="T19" s="1179"/>
      <c r="U19" s="1179"/>
      <c r="V19" s="1179"/>
      <c r="W19" s="1179"/>
      <c r="X19" s="1179"/>
      <c r="Y19" s="1179"/>
      <c r="Z19" s="1179"/>
      <c r="AA19" s="1179"/>
      <c r="AB19" s="1179"/>
      <c r="AC19" s="1179"/>
      <c r="AD19" s="1179"/>
      <c r="AE19" s="1179"/>
      <c r="AF19" s="1179"/>
      <c r="AG19" s="1179"/>
      <c r="AH19" s="1179"/>
      <c r="AI19" s="1179"/>
      <c r="AJ19" s="1179"/>
      <c r="AK19" s="1179"/>
      <c r="AL19" s="1179"/>
      <c r="AM19" s="183"/>
      <c r="AN19" s="189"/>
    </row>
    <row r="20" spans="1:40">
      <c r="A20" s="107">
        <f t="shared" si="0"/>
        <v>17</v>
      </c>
      <c r="B20" s="167"/>
      <c r="C20" s="306"/>
      <c r="D20" s="1179"/>
      <c r="E20" s="1179"/>
      <c r="F20" s="1179"/>
      <c r="G20" s="1179"/>
      <c r="H20" s="1179"/>
      <c r="I20" s="1179"/>
      <c r="J20" s="1179"/>
      <c r="K20" s="1179"/>
      <c r="L20" s="1179"/>
      <c r="M20" s="1179"/>
      <c r="N20" s="1179"/>
      <c r="O20" s="1179"/>
      <c r="P20" s="1179"/>
      <c r="Q20" s="1179"/>
      <c r="R20" s="1179"/>
      <c r="S20" s="1179"/>
      <c r="T20" s="1179"/>
      <c r="U20" s="1179"/>
      <c r="V20" s="1179"/>
      <c r="W20" s="1179"/>
      <c r="X20" s="1179"/>
      <c r="Y20" s="1179"/>
      <c r="Z20" s="1179"/>
      <c r="AA20" s="1179"/>
      <c r="AB20" s="1179"/>
      <c r="AC20" s="1179"/>
      <c r="AD20" s="1179"/>
      <c r="AE20" s="1179"/>
      <c r="AF20" s="1179"/>
      <c r="AG20" s="1179"/>
      <c r="AH20" s="1179"/>
      <c r="AI20" s="1179"/>
      <c r="AJ20" s="1179"/>
      <c r="AK20" s="1179"/>
      <c r="AL20" s="1179"/>
      <c r="AM20" s="183"/>
      <c r="AN20" s="189"/>
    </row>
    <row r="21" spans="1:40">
      <c r="A21" s="107">
        <f t="shared" si="0"/>
        <v>18</v>
      </c>
      <c r="B21" s="167"/>
      <c r="C21" s="304"/>
      <c r="D21" s="1179"/>
      <c r="E21" s="1179"/>
      <c r="F21" s="1179"/>
      <c r="G21" s="1179"/>
      <c r="H21" s="1179"/>
      <c r="I21" s="1179"/>
      <c r="J21" s="1179"/>
      <c r="K21" s="1179"/>
      <c r="L21" s="1179"/>
      <c r="M21" s="1179"/>
      <c r="N21" s="1179"/>
      <c r="O21" s="1179"/>
      <c r="P21" s="1179"/>
      <c r="Q21" s="1179"/>
      <c r="R21" s="1179"/>
      <c r="S21" s="1179"/>
      <c r="T21" s="1179"/>
      <c r="U21" s="1179"/>
      <c r="V21" s="1179"/>
      <c r="W21" s="1179"/>
      <c r="X21" s="1179"/>
      <c r="Y21" s="1179"/>
      <c r="Z21" s="1179"/>
      <c r="AA21" s="1179"/>
      <c r="AB21" s="1179"/>
      <c r="AC21" s="1179"/>
      <c r="AD21" s="1179"/>
      <c r="AE21" s="1179"/>
      <c r="AF21" s="1179"/>
      <c r="AG21" s="1179"/>
      <c r="AH21" s="1179"/>
      <c r="AI21" s="1179"/>
      <c r="AJ21" s="1179"/>
      <c r="AK21" s="1179"/>
      <c r="AL21" s="1179"/>
      <c r="AM21" s="183"/>
      <c r="AN21" s="189"/>
    </row>
    <row r="22" spans="1:40">
      <c r="A22" s="107">
        <f t="shared" si="0"/>
        <v>19</v>
      </c>
      <c r="B22" s="167"/>
      <c r="C22" s="305"/>
      <c r="D22" s="1179"/>
      <c r="E22" s="1179"/>
      <c r="F22" s="1179"/>
      <c r="G22" s="1179"/>
      <c r="H22" s="1179"/>
      <c r="I22" s="1179"/>
      <c r="J22" s="1179"/>
      <c r="K22" s="1179"/>
      <c r="L22" s="1179"/>
      <c r="M22" s="1179"/>
      <c r="N22" s="1179"/>
      <c r="O22" s="1179"/>
      <c r="P22" s="1179"/>
      <c r="Q22" s="1179"/>
      <c r="R22" s="1179"/>
      <c r="S22" s="1179"/>
      <c r="T22" s="1179"/>
      <c r="U22" s="1179"/>
      <c r="V22" s="1179"/>
      <c r="W22" s="1179"/>
      <c r="X22" s="1179"/>
      <c r="Y22" s="1179"/>
      <c r="Z22" s="1179"/>
      <c r="AA22" s="1179"/>
      <c r="AB22" s="1179"/>
      <c r="AC22" s="1179"/>
      <c r="AD22" s="1179"/>
      <c r="AE22" s="1179"/>
      <c r="AF22" s="1179"/>
      <c r="AG22" s="1179"/>
      <c r="AH22" s="1179"/>
      <c r="AI22" s="1179"/>
      <c r="AJ22" s="1179"/>
      <c r="AK22" s="1179"/>
      <c r="AL22" s="1179"/>
      <c r="AM22" s="183"/>
      <c r="AN22" s="189"/>
    </row>
    <row r="23" spans="1:40">
      <c r="A23" s="107">
        <f t="shared" si="0"/>
        <v>20</v>
      </c>
      <c r="B23" s="168"/>
      <c r="C23" s="305"/>
      <c r="D23" s="1181"/>
      <c r="E23" s="1181"/>
      <c r="F23" s="1181"/>
      <c r="G23" s="1181"/>
      <c r="H23" s="1181"/>
      <c r="I23" s="1181"/>
      <c r="J23" s="1181"/>
      <c r="K23" s="1181"/>
      <c r="L23" s="1181"/>
      <c r="M23" s="1181"/>
      <c r="N23" s="1181"/>
      <c r="O23" s="1181"/>
      <c r="P23" s="1181"/>
      <c r="Q23" s="1181"/>
      <c r="R23" s="1181"/>
      <c r="S23" s="1181"/>
      <c r="T23" s="1181"/>
      <c r="U23" s="1181"/>
      <c r="V23" s="1181"/>
      <c r="W23" s="1181"/>
      <c r="X23" s="1181"/>
      <c r="Y23" s="1181"/>
      <c r="Z23" s="1181"/>
      <c r="AA23" s="1181"/>
      <c r="AB23" s="1181"/>
      <c r="AC23" s="1181"/>
      <c r="AD23" s="1181"/>
      <c r="AE23" s="1181"/>
      <c r="AF23" s="1181"/>
      <c r="AG23" s="1181"/>
      <c r="AH23" s="1181"/>
      <c r="AI23" s="1181"/>
      <c r="AJ23" s="1181"/>
      <c r="AK23" s="1181"/>
      <c r="AL23" s="1181"/>
      <c r="AM23" s="183"/>
      <c r="AN23" s="207"/>
    </row>
    <row r="24" spans="1:40">
      <c r="A24" s="107" t="s">
        <v>181</v>
      </c>
      <c r="B24" s="167"/>
      <c r="C24" s="307"/>
      <c r="D24" s="1179"/>
      <c r="E24" s="1179"/>
      <c r="F24" s="1179"/>
      <c r="G24" s="1179"/>
      <c r="H24" s="1179"/>
      <c r="I24" s="1179"/>
      <c r="J24" s="1179"/>
      <c r="K24" s="1179"/>
      <c r="L24" s="1179"/>
      <c r="M24" s="1179"/>
      <c r="N24" s="1179"/>
      <c r="O24" s="1179"/>
      <c r="P24" s="1179"/>
      <c r="Q24" s="1179"/>
      <c r="R24" s="1179"/>
      <c r="S24" s="1179"/>
      <c r="T24" s="1179"/>
      <c r="U24" s="1179"/>
      <c r="V24" s="1179"/>
      <c r="W24" s="1179"/>
      <c r="X24" s="1179"/>
      <c r="Y24" s="1179"/>
      <c r="Z24" s="1179"/>
      <c r="AA24" s="1179"/>
      <c r="AB24" s="1179"/>
      <c r="AC24" s="1179"/>
      <c r="AD24" s="1179"/>
      <c r="AE24" s="1179"/>
      <c r="AF24" s="1179"/>
      <c r="AG24" s="1179"/>
      <c r="AH24" s="1179"/>
      <c r="AI24" s="1179"/>
      <c r="AJ24" s="1179"/>
      <c r="AK24" s="1179"/>
      <c r="AL24" s="1179"/>
      <c r="AM24" s="248"/>
      <c r="AN24" s="189"/>
    </row>
    <row r="25" spans="1:40">
      <c r="A25" s="107">
        <f t="shared" ref="A25:A32" si="1">A24+1</f>
        <v>22</v>
      </c>
      <c r="B25" s="167"/>
      <c r="C25" s="305"/>
      <c r="D25" s="1179"/>
      <c r="E25" s="1179"/>
      <c r="F25" s="1179"/>
      <c r="G25" s="1179"/>
      <c r="H25" s="1179"/>
      <c r="I25" s="1179"/>
      <c r="J25" s="1179"/>
      <c r="K25" s="1179"/>
      <c r="L25" s="1179"/>
      <c r="M25" s="1179"/>
      <c r="N25" s="1179"/>
      <c r="O25" s="1179"/>
      <c r="P25" s="1179"/>
      <c r="Q25" s="1179"/>
      <c r="R25" s="1179"/>
      <c r="S25" s="1179"/>
      <c r="T25" s="1179"/>
      <c r="U25" s="1179"/>
      <c r="V25" s="1179"/>
      <c r="W25" s="1179"/>
      <c r="X25" s="1179"/>
      <c r="Y25" s="1179"/>
      <c r="Z25" s="1179"/>
      <c r="AA25" s="1179"/>
      <c r="AB25" s="1179"/>
      <c r="AC25" s="1179"/>
      <c r="AD25" s="1179"/>
      <c r="AE25" s="1179"/>
      <c r="AF25" s="1179"/>
      <c r="AG25" s="1179"/>
      <c r="AH25" s="1179"/>
      <c r="AI25" s="1179"/>
      <c r="AJ25" s="1179"/>
      <c r="AK25" s="1179"/>
      <c r="AL25" s="1179"/>
      <c r="AM25" s="183"/>
      <c r="AN25" s="189"/>
    </row>
    <row r="26" spans="1:40">
      <c r="A26" s="107">
        <f t="shared" si="1"/>
        <v>23</v>
      </c>
      <c r="B26" s="167"/>
      <c r="C26" s="305"/>
      <c r="D26" s="1179"/>
      <c r="E26" s="1179"/>
      <c r="F26" s="1179"/>
      <c r="G26" s="1179"/>
      <c r="H26" s="1179"/>
      <c r="I26" s="1179"/>
      <c r="J26" s="1179"/>
      <c r="K26" s="1179"/>
      <c r="L26" s="1179"/>
      <c r="M26" s="1179"/>
      <c r="N26" s="1179"/>
      <c r="O26" s="1179"/>
      <c r="P26" s="1179"/>
      <c r="Q26" s="1179"/>
      <c r="R26" s="1179"/>
      <c r="S26" s="1179"/>
      <c r="T26" s="1179"/>
      <c r="U26" s="1179"/>
      <c r="V26" s="1179"/>
      <c r="W26" s="1179"/>
      <c r="X26" s="1179"/>
      <c r="Y26" s="1179"/>
      <c r="Z26" s="1179"/>
      <c r="AA26" s="1179"/>
      <c r="AB26" s="1179"/>
      <c r="AC26" s="1179"/>
      <c r="AD26" s="1179"/>
      <c r="AE26" s="1179"/>
      <c r="AF26" s="1179"/>
      <c r="AG26" s="1179"/>
      <c r="AH26" s="1179"/>
      <c r="AI26" s="1179"/>
      <c r="AJ26" s="1179"/>
      <c r="AK26" s="1179"/>
      <c r="AL26" s="1179"/>
      <c r="AM26" s="183"/>
      <c r="AN26" s="189"/>
    </row>
    <row r="27" spans="1:40">
      <c r="A27" s="107">
        <f t="shared" si="1"/>
        <v>24</v>
      </c>
      <c r="B27" s="167"/>
      <c r="C27" s="305"/>
      <c r="D27" s="1179"/>
      <c r="E27" s="1179"/>
      <c r="F27" s="1179"/>
      <c r="G27" s="1179"/>
      <c r="H27" s="1179"/>
      <c r="I27" s="1179"/>
      <c r="J27" s="1179"/>
      <c r="K27" s="1179"/>
      <c r="L27" s="1179"/>
      <c r="M27" s="1179"/>
      <c r="N27" s="1179"/>
      <c r="O27" s="1179"/>
      <c r="P27" s="1179"/>
      <c r="Q27" s="1179"/>
      <c r="R27" s="1179"/>
      <c r="S27" s="1179"/>
      <c r="T27" s="1179"/>
      <c r="U27" s="1179"/>
      <c r="V27" s="1179"/>
      <c r="W27" s="1179"/>
      <c r="X27" s="1179"/>
      <c r="Y27" s="1179"/>
      <c r="Z27" s="1179"/>
      <c r="AA27" s="1179"/>
      <c r="AB27" s="1179"/>
      <c r="AC27" s="1179"/>
      <c r="AD27" s="1179"/>
      <c r="AE27" s="1179"/>
      <c r="AF27" s="1179"/>
      <c r="AG27" s="1179"/>
      <c r="AH27" s="1179"/>
      <c r="AI27" s="1179"/>
      <c r="AJ27" s="1179"/>
      <c r="AK27" s="1179"/>
      <c r="AL27" s="1179"/>
      <c r="AM27" s="183"/>
      <c r="AN27" s="189"/>
    </row>
    <row r="28" spans="1:40">
      <c r="A28" s="107">
        <f t="shared" si="1"/>
        <v>25</v>
      </c>
      <c r="B28" s="167"/>
      <c r="C28" s="305"/>
      <c r="D28" s="1179"/>
      <c r="E28" s="1179"/>
      <c r="F28" s="1179"/>
      <c r="G28" s="1179"/>
      <c r="H28" s="1179"/>
      <c r="I28" s="1179"/>
      <c r="J28" s="1179"/>
      <c r="K28" s="1179"/>
      <c r="L28" s="1179"/>
      <c r="M28" s="1179"/>
      <c r="N28" s="1179"/>
      <c r="O28" s="1179"/>
      <c r="P28" s="1179"/>
      <c r="Q28" s="1179"/>
      <c r="R28" s="1179"/>
      <c r="S28" s="1179"/>
      <c r="T28" s="1179"/>
      <c r="U28" s="1179"/>
      <c r="V28" s="1179"/>
      <c r="W28" s="1179"/>
      <c r="X28" s="1179"/>
      <c r="Y28" s="1179"/>
      <c r="Z28" s="1179"/>
      <c r="AA28" s="1179"/>
      <c r="AB28" s="1179"/>
      <c r="AC28" s="1179"/>
      <c r="AD28" s="1179"/>
      <c r="AE28" s="1179"/>
      <c r="AF28" s="1179"/>
      <c r="AG28" s="1179"/>
      <c r="AH28" s="1179"/>
      <c r="AI28" s="1179"/>
      <c r="AJ28" s="1179"/>
      <c r="AK28" s="1179"/>
      <c r="AL28" s="1179"/>
      <c r="AM28" s="183"/>
      <c r="AN28" s="189"/>
    </row>
    <row r="29" spans="1:40">
      <c r="A29" s="107">
        <f t="shared" si="1"/>
        <v>26</v>
      </c>
      <c r="B29" s="167"/>
      <c r="C29" s="308"/>
      <c r="D29" s="1179"/>
      <c r="E29" s="1179"/>
      <c r="F29" s="1179"/>
      <c r="G29" s="1179"/>
      <c r="H29" s="1179"/>
      <c r="I29" s="1179"/>
      <c r="J29" s="1179"/>
      <c r="K29" s="1179"/>
      <c r="L29" s="1179"/>
      <c r="M29" s="1179"/>
      <c r="N29" s="1179"/>
      <c r="O29" s="1179"/>
      <c r="P29" s="1179"/>
      <c r="Q29" s="1179"/>
      <c r="R29" s="1179"/>
      <c r="S29" s="1179"/>
      <c r="T29" s="1179"/>
      <c r="U29" s="1179"/>
      <c r="V29" s="1179"/>
      <c r="W29" s="1179"/>
      <c r="X29" s="1179"/>
      <c r="Y29" s="1179"/>
      <c r="Z29" s="1179"/>
      <c r="AA29" s="1179"/>
      <c r="AB29" s="1179"/>
      <c r="AC29" s="1179"/>
      <c r="AD29" s="1179"/>
      <c r="AE29" s="1179"/>
      <c r="AF29" s="1179"/>
      <c r="AG29" s="1179"/>
      <c r="AH29" s="1179"/>
      <c r="AI29" s="1179"/>
      <c r="AJ29" s="1179"/>
      <c r="AK29" s="1179"/>
      <c r="AL29" s="1179"/>
      <c r="AM29" s="183"/>
      <c r="AN29" s="189"/>
    </row>
    <row r="30" spans="1:40">
      <c r="A30" s="107">
        <f t="shared" si="1"/>
        <v>27</v>
      </c>
      <c r="B30" s="167"/>
      <c r="C30" s="305"/>
      <c r="D30" s="1179"/>
      <c r="E30" s="1179"/>
      <c r="F30" s="1179"/>
      <c r="G30" s="1179"/>
      <c r="H30" s="1179"/>
      <c r="I30" s="1179"/>
      <c r="J30" s="1179"/>
      <c r="K30" s="1179"/>
      <c r="L30" s="1179"/>
      <c r="M30" s="1179"/>
      <c r="N30" s="1179"/>
      <c r="O30" s="1179"/>
      <c r="P30" s="1179"/>
      <c r="Q30" s="1179"/>
      <c r="R30" s="1179"/>
      <c r="S30" s="1179"/>
      <c r="T30" s="1179"/>
      <c r="U30" s="1179"/>
      <c r="V30" s="1179"/>
      <c r="W30" s="1179"/>
      <c r="X30" s="1179"/>
      <c r="Y30" s="1179"/>
      <c r="Z30" s="1179"/>
      <c r="AA30" s="1179"/>
      <c r="AB30" s="1179"/>
      <c r="AC30" s="1179"/>
      <c r="AD30" s="1179"/>
      <c r="AE30" s="1179"/>
      <c r="AF30" s="1179"/>
      <c r="AG30" s="1179"/>
      <c r="AH30" s="1179"/>
      <c r="AI30" s="1179"/>
      <c r="AJ30" s="1179"/>
      <c r="AK30" s="1179"/>
      <c r="AL30" s="1179"/>
      <c r="AM30" s="183"/>
      <c r="AN30" s="189"/>
    </row>
    <row r="31" spans="1:40">
      <c r="A31" s="107">
        <f t="shared" si="1"/>
        <v>28</v>
      </c>
      <c r="B31" s="167"/>
      <c r="C31" s="305"/>
      <c r="D31" s="1179"/>
      <c r="E31" s="1179"/>
      <c r="F31" s="1179"/>
      <c r="G31" s="1179"/>
      <c r="H31" s="1179"/>
      <c r="I31" s="1179"/>
      <c r="J31" s="1179"/>
      <c r="K31" s="1179"/>
      <c r="L31" s="1179"/>
      <c r="M31" s="1179"/>
      <c r="N31" s="1179"/>
      <c r="O31" s="1179"/>
      <c r="P31" s="1179"/>
      <c r="Q31" s="1179"/>
      <c r="R31" s="1179"/>
      <c r="S31" s="1179"/>
      <c r="T31" s="1179"/>
      <c r="U31" s="1179"/>
      <c r="V31" s="1179"/>
      <c r="W31" s="1179"/>
      <c r="X31" s="1179"/>
      <c r="Y31" s="1179"/>
      <c r="Z31" s="1179"/>
      <c r="AA31" s="1179"/>
      <c r="AB31" s="1179"/>
      <c r="AC31" s="1179"/>
      <c r="AD31" s="1179"/>
      <c r="AE31" s="1179"/>
      <c r="AF31" s="1179"/>
      <c r="AG31" s="1179"/>
      <c r="AH31" s="1179"/>
      <c r="AI31" s="1179"/>
      <c r="AJ31" s="1179"/>
      <c r="AK31" s="1179"/>
      <c r="AL31" s="1179"/>
      <c r="AM31" s="183"/>
      <c r="AN31" s="189"/>
    </row>
    <row r="32" spans="1:40">
      <c r="A32" s="107">
        <f t="shared" si="1"/>
        <v>29</v>
      </c>
      <c r="B32" s="168"/>
      <c r="C32" s="305"/>
      <c r="D32" s="1179"/>
      <c r="E32" s="1179"/>
      <c r="F32" s="1179"/>
      <c r="G32" s="1179"/>
      <c r="H32" s="1179"/>
      <c r="I32" s="1179"/>
      <c r="J32" s="1179"/>
      <c r="K32" s="1179"/>
      <c r="L32" s="1179"/>
      <c r="M32" s="1179"/>
      <c r="N32" s="1179"/>
      <c r="O32" s="1179"/>
      <c r="P32" s="1179"/>
      <c r="Q32" s="1179"/>
      <c r="R32" s="1179"/>
      <c r="S32" s="1179"/>
      <c r="T32" s="1179"/>
      <c r="U32" s="1179"/>
      <c r="V32" s="1179"/>
      <c r="W32" s="1179"/>
      <c r="X32" s="1179"/>
      <c r="Y32" s="1179"/>
      <c r="Z32" s="1179"/>
      <c r="AA32" s="1179"/>
      <c r="AB32" s="1179"/>
      <c r="AC32" s="1179"/>
      <c r="AD32" s="1179"/>
      <c r="AE32" s="1179"/>
      <c r="AF32" s="1179"/>
      <c r="AG32" s="1179"/>
      <c r="AH32" s="1179"/>
      <c r="AI32" s="1179"/>
      <c r="AJ32" s="1179"/>
      <c r="AK32" s="1179"/>
      <c r="AL32" s="1179"/>
      <c r="AM32" s="183"/>
      <c r="AN32" s="207"/>
    </row>
    <row r="33" spans="1:40">
      <c r="A33" s="107" t="s">
        <v>183</v>
      </c>
      <c r="B33" s="167"/>
      <c r="C33" s="309"/>
      <c r="D33" s="1179"/>
      <c r="E33" s="1179"/>
      <c r="F33" s="1179"/>
      <c r="G33" s="1179"/>
      <c r="H33" s="1179"/>
      <c r="I33" s="1179"/>
      <c r="J33" s="1179"/>
      <c r="K33" s="1179"/>
      <c r="L33" s="1179"/>
      <c r="M33" s="1179"/>
      <c r="N33" s="1179"/>
      <c r="O33" s="1179"/>
      <c r="P33" s="1179"/>
      <c r="Q33" s="1179"/>
      <c r="R33" s="1179"/>
      <c r="S33" s="1179"/>
      <c r="T33" s="1179"/>
      <c r="U33" s="1179"/>
      <c r="V33" s="1179"/>
      <c r="W33" s="1179"/>
      <c r="X33" s="1179"/>
      <c r="Y33" s="1179"/>
      <c r="Z33" s="1179"/>
      <c r="AA33" s="1179"/>
      <c r="AB33" s="1179"/>
      <c r="AC33" s="1179"/>
      <c r="AD33" s="1179"/>
      <c r="AE33" s="1179"/>
      <c r="AF33" s="1179"/>
      <c r="AG33" s="1179"/>
      <c r="AH33" s="1179"/>
      <c r="AI33" s="1179"/>
      <c r="AJ33" s="1179"/>
      <c r="AK33" s="1179"/>
      <c r="AL33" s="1179"/>
      <c r="AM33" s="281"/>
      <c r="AN33" s="189"/>
    </row>
    <row r="34" spans="1:40">
      <c r="A34" s="107">
        <f t="shared" ref="A34:A61" si="2">A33+1</f>
        <v>31</v>
      </c>
      <c r="B34" s="167"/>
      <c r="C34" s="310"/>
      <c r="D34" s="1179"/>
      <c r="E34" s="1179"/>
      <c r="F34" s="1179"/>
      <c r="G34" s="1179"/>
      <c r="H34" s="1179"/>
      <c r="I34" s="1179"/>
      <c r="J34" s="1179"/>
      <c r="K34" s="1179"/>
      <c r="L34" s="1179"/>
      <c r="M34" s="1179"/>
      <c r="N34" s="1179"/>
      <c r="O34" s="1179"/>
      <c r="P34" s="1179"/>
      <c r="Q34" s="1179"/>
      <c r="R34" s="1179"/>
      <c r="S34" s="1179"/>
      <c r="T34" s="1179"/>
      <c r="U34" s="1179"/>
      <c r="V34" s="1179"/>
      <c r="W34" s="1179"/>
      <c r="X34" s="1179"/>
      <c r="Y34" s="1179"/>
      <c r="Z34" s="1179"/>
      <c r="AA34" s="1179"/>
      <c r="AB34" s="1179"/>
      <c r="AC34" s="1179"/>
      <c r="AD34" s="1179"/>
      <c r="AE34" s="1179"/>
      <c r="AF34" s="1179"/>
      <c r="AG34" s="1179"/>
      <c r="AH34" s="1179"/>
      <c r="AI34" s="1179"/>
      <c r="AJ34" s="1179"/>
      <c r="AK34" s="1179"/>
      <c r="AL34" s="1179"/>
      <c r="AM34" s="183"/>
      <c r="AN34" s="189"/>
    </row>
    <row r="35" spans="1:40">
      <c r="A35" s="107">
        <f t="shared" si="2"/>
        <v>32</v>
      </c>
      <c r="B35" s="167"/>
      <c r="C35" s="311"/>
      <c r="D35" s="1179"/>
      <c r="E35" s="1179"/>
      <c r="F35" s="1179"/>
      <c r="G35" s="1179"/>
      <c r="H35" s="1179"/>
      <c r="I35" s="1179"/>
      <c r="J35" s="1179"/>
      <c r="K35" s="1179"/>
      <c r="L35" s="1179"/>
      <c r="M35" s="1179"/>
      <c r="N35" s="1179"/>
      <c r="O35" s="1179"/>
      <c r="P35" s="1179"/>
      <c r="Q35" s="1179"/>
      <c r="R35" s="1179"/>
      <c r="S35" s="1179"/>
      <c r="T35" s="1179"/>
      <c r="U35" s="1179"/>
      <c r="V35" s="1179"/>
      <c r="W35" s="1179"/>
      <c r="X35" s="1179"/>
      <c r="Y35" s="1179"/>
      <c r="Z35" s="1179"/>
      <c r="AA35" s="1179"/>
      <c r="AB35" s="1179"/>
      <c r="AC35" s="1179"/>
      <c r="AD35" s="1179"/>
      <c r="AE35" s="1179"/>
      <c r="AF35" s="1179"/>
      <c r="AG35" s="1179"/>
      <c r="AH35" s="1179"/>
      <c r="AI35" s="1179"/>
      <c r="AJ35" s="1179"/>
      <c r="AK35" s="1179"/>
      <c r="AL35" s="1179"/>
      <c r="AM35" s="183"/>
      <c r="AN35" s="189"/>
    </row>
    <row r="36" spans="1:40">
      <c r="A36" s="107">
        <f t="shared" si="2"/>
        <v>33</v>
      </c>
      <c r="B36" s="167"/>
      <c r="C36" s="312"/>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c r="Z36" s="1179"/>
      <c r="AA36" s="1179"/>
      <c r="AB36" s="1179"/>
      <c r="AC36" s="1179"/>
      <c r="AD36" s="1179"/>
      <c r="AE36" s="1179"/>
      <c r="AF36" s="1179"/>
      <c r="AG36" s="1179"/>
      <c r="AH36" s="1179"/>
      <c r="AI36" s="1179"/>
      <c r="AJ36" s="1179"/>
      <c r="AK36" s="1179"/>
      <c r="AL36" s="1179"/>
      <c r="AM36" s="183"/>
      <c r="AN36" s="189"/>
    </row>
    <row r="37" spans="1:40">
      <c r="A37" s="107">
        <f t="shared" si="2"/>
        <v>34</v>
      </c>
      <c r="B37" s="167"/>
      <c r="C37" s="312"/>
      <c r="D37" s="1179"/>
      <c r="E37" s="1179"/>
      <c r="F37" s="1179"/>
      <c r="G37" s="1179"/>
      <c r="H37" s="1179"/>
      <c r="I37" s="1179"/>
      <c r="J37" s="1179"/>
      <c r="K37" s="1179"/>
      <c r="L37" s="1179"/>
      <c r="M37" s="1179"/>
      <c r="N37" s="1179"/>
      <c r="O37" s="1179"/>
      <c r="P37" s="1179"/>
      <c r="Q37" s="1179"/>
      <c r="R37" s="1179"/>
      <c r="S37" s="1179"/>
      <c r="T37" s="1179"/>
      <c r="U37" s="1179"/>
      <c r="V37" s="1179"/>
      <c r="W37" s="1179"/>
      <c r="X37" s="1179"/>
      <c r="Y37" s="1179"/>
      <c r="Z37" s="1179"/>
      <c r="AA37" s="1179"/>
      <c r="AB37" s="1179"/>
      <c r="AC37" s="1179"/>
      <c r="AD37" s="1179"/>
      <c r="AE37" s="1179"/>
      <c r="AF37" s="1179"/>
      <c r="AG37" s="1179"/>
      <c r="AH37" s="1179"/>
      <c r="AI37" s="1179"/>
      <c r="AJ37" s="1179"/>
      <c r="AK37" s="1179"/>
      <c r="AL37" s="1179"/>
      <c r="AM37" s="183"/>
      <c r="AN37" s="189"/>
    </row>
    <row r="38" spans="1:40">
      <c r="A38" s="107">
        <f t="shared" si="2"/>
        <v>35</v>
      </c>
      <c r="B38" s="167"/>
      <c r="C38" s="311"/>
      <c r="D38" s="1179"/>
      <c r="E38" s="1179"/>
      <c r="F38" s="1179"/>
      <c r="G38" s="1179"/>
      <c r="H38" s="1179"/>
      <c r="I38" s="1179"/>
      <c r="J38" s="1179"/>
      <c r="K38" s="1179"/>
      <c r="L38" s="1179"/>
      <c r="M38" s="1179"/>
      <c r="N38" s="1179"/>
      <c r="O38" s="1179"/>
      <c r="P38" s="1179"/>
      <c r="Q38" s="1179"/>
      <c r="R38" s="1179"/>
      <c r="S38" s="1179"/>
      <c r="T38" s="1179"/>
      <c r="U38" s="1179"/>
      <c r="V38" s="1179"/>
      <c r="W38" s="1179"/>
      <c r="X38" s="1179"/>
      <c r="Y38" s="1179"/>
      <c r="Z38" s="1179"/>
      <c r="AA38" s="1179"/>
      <c r="AB38" s="1179"/>
      <c r="AC38" s="1179"/>
      <c r="AD38" s="1179"/>
      <c r="AE38" s="1179"/>
      <c r="AF38" s="1179"/>
      <c r="AG38" s="1179"/>
      <c r="AH38" s="1179"/>
      <c r="AI38" s="1179"/>
      <c r="AJ38" s="1179"/>
      <c r="AK38" s="1179"/>
      <c r="AL38" s="1179"/>
      <c r="AM38" s="183"/>
      <c r="AN38" s="189"/>
    </row>
    <row r="39" spans="1:40">
      <c r="A39" s="107">
        <f t="shared" si="2"/>
        <v>36</v>
      </c>
      <c r="B39" s="167"/>
      <c r="C39" s="313"/>
      <c r="D39" s="1179"/>
      <c r="E39" s="1179"/>
      <c r="F39" s="1179"/>
      <c r="G39" s="1179"/>
      <c r="H39" s="1179"/>
      <c r="I39" s="1179"/>
      <c r="J39" s="1179"/>
      <c r="K39" s="1179"/>
      <c r="L39" s="1179"/>
      <c r="M39" s="1179"/>
      <c r="N39" s="1179"/>
      <c r="O39" s="1179"/>
      <c r="P39" s="1179"/>
      <c r="Q39" s="1179"/>
      <c r="R39" s="1179"/>
      <c r="S39" s="1179"/>
      <c r="T39" s="1179"/>
      <c r="U39" s="1179"/>
      <c r="V39" s="1179"/>
      <c r="W39" s="1179"/>
      <c r="X39" s="1179"/>
      <c r="Y39" s="1179"/>
      <c r="Z39" s="1179"/>
      <c r="AA39" s="1179"/>
      <c r="AB39" s="1179"/>
      <c r="AC39" s="1179"/>
      <c r="AD39" s="1179"/>
      <c r="AE39" s="1179"/>
      <c r="AF39" s="1179"/>
      <c r="AG39" s="1179"/>
      <c r="AH39" s="1179"/>
      <c r="AI39" s="1179"/>
      <c r="AJ39" s="1179"/>
      <c r="AK39" s="1179"/>
      <c r="AL39" s="1179"/>
      <c r="AM39" s="183"/>
      <c r="AN39" s="189"/>
    </row>
    <row r="40" spans="1:40">
      <c r="A40" s="107">
        <f t="shared" si="2"/>
        <v>37</v>
      </c>
      <c r="B40" s="167"/>
      <c r="C40" s="311"/>
      <c r="D40" s="1179"/>
      <c r="E40" s="1179"/>
      <c r="F40" s="1179"/>
      <c r="G40" s="1179"/>
      <c r="H40" s="1179"/>
      <c r="I40" s="1179"/>
      <c r="J40" s="1179"/>
      <c r="K40" s="1179"/>
      <c r="L40" s="1179"/>
      <c r="M40" s="1179"/>
      <c r="N40" s="1179"/>
      <c r="O40" s="1179"/>
      <c r="P40" s="1179"/>
      <c r="Q40" s="1179"/>
      <c r="R40" s="1179"/>
      <c r="S40" s="1179"/>
      <c r="T40" s="1179"/>
      <c r="U40" s="1179"/>
      <c r="V40" s="1179"/>
      <c r="W40" s="1179"/>
      <c r="X40" s="1179"/>
      <c r="Y40" s="1179"/>
      <c r="Z40" s="1179"/>
      <c r="AA40" s="1179"/>
      <c r="AB40" s="1179"/>
      <c r="AC40" s="1179"/>
      <c r="AD40" s="1179"/>
      <c r="AE40" s="1179"/>
      <c r="AF40" s="1179"/>
      <c r="AG40" s="1179"/>
      <c r="AH40" s="1179"/>
      <c r="AI40" s="1179"/>
      <c r="AJ40" s="1179"/>
      <c r="AK40" s="1179"/>
      <c r="AL40" s="1179"/>
      <c r="AM40" s="183"/>
      <c r="AN40" s="189"/>
    </row>
    <row r="41" spans="1:40">
      <c r="A41" s="107">
        <f t="shared" si="2"/>
        <v>38</v>
      </c>
      <c r="B41" s="167"/>
      <c r="C41" s="314"/>
      <c r="D41" s="1179"/>
      <c r="E41" s="1179"/>
      <c r="F41" s="1179"/>
      <c r="G41" s="1179"/>
      <c r="H41" s="1179"/>
      <c r="I41" s="1179"/>
      <c r="J41" s="1179"/>
      <c r="K41" s="1179"/>
      <c r="L41" s="1179"/>
      <c r="M41" s="1179"/>
      <c r="N41" s="1179"/>
      <c r="O41" s="1179"/>
      <c r="P41" s="1179"/>
      <c r="Q41" s="1179"/>
      <c r="R41" s="1179"/>
      <c r="S41" s="1179"/>
      <c r="T41" s="1179"/>
      <c r="U41" s="1179"/>
      <c r="V41" s="1179"/>
      <c r="W41" s="1179"/>
      <c r="X41" s="1179"/>
      <c r="Y41" s="1179"/>
      <c r="Z41" s="1179"/>
      <c r="AA41" s="1179"/>
      <c r="AB41" s="1179"/>
      <c r="AC41" s="1179"/>
      <c r="AD41" s="1179"/>
      <c r="AE41" s="1179"/>
      <c r="AF41" s="1179"/>
      <c r="AG41" s="1179"/>
      <c r="AH41" s="1179"/>
      <c r="AI41" s="1179"/>
      <c r="AJ41" s="1179"/>
      <c r="AK41" s="1179"/>
      <c r="AL41" s="1179"/>
      <c r="AM41" s="183"/>
      <c r="AN41" s="189"/>
    </row>
    <row r="42" spans="1:40">
      <c r="A42" s="107">
        <f t="shared" si="2"/>
        <v>39</v>
      </c>
      <c r="B42" s="167"/>
      <c r="C42" s="311"/>
      <c r="D42" s="1179"/>
      <c r="E42" s="1179"/>
      <c r="F42" s="1179"/>
      <c r="G42" s="1179"/>
      <c r="H42" s="1179"/>
      <c r="I42" s="1179"/>
      <c r="J42" s="1179"/>
      <c r="K42" s="1179"/>
      <c r="L42" s="1179"/>
      <c r="M42" s="1179"/>
      <c r="N42" s="1179"/>
      <c r="O42" s="1179"/>
      <c r="P42" s="1179"/>
      <c r="Q42" s="1179"/>
      <c r="R42" s="1179"/>
      <c r="S42" s="1179"/>
      <c r="T42" s="1179"/>
      <c r="U42" s="1179"/>
      <c r="V42" s="1179"/>
      <c r="W42" s="1179"/>
      <c r="X42" s="1179"/>
      <c r="Y42" s="1179"/>
      <c r="Z42" s="1179"/>
      <c r="AA42" s="1179"/>
      <c r="AB42" s="1179"/>
      <c r="AC42" s="1179"/>
      <c r="AD42" s="1179"/>
      <c r="AE42" s="1179"/>
      <c r="AF42" s="1179"/>
      <c r="AG42" s="1179"/>
      <c r="AH42" s="1179"/>
      <c r="AI42" s="1179"/>
      <c r="AJ42" s="1179"/>
      <c r="AK42" s="1179"/>
      <c r="AL42" s="1179"/>
      <c r="AM42" s="183"/>
      <c r="AN42" s="189"/>
    </row>
    <row r="43" spans="1:40">
      <c r="A43" s="107">
        <f t="shared" si="2"/>
        <v>40</v>
      </c>
      <c r="B43" s="167"/>
      <c r="C43" s="312"/>
      <c r="D43" s="1179"/>
      <c r="E43" s="1179"/>
      <c r="F43" s="1179"/>
      <c r="G43" s="1179"/>
      <c r="H43" s="1179"/>
      <c r="I43" s="1179"/>
      <c r="J43" s="1179"/>
      <c r="K43" s="1179"/>
      <c r="L43" s="1179"/>
      <c r="M43" s="1179"/>
      <c r="N43" s="1179"/>
      <c r="O43" s="1179"/>
      <c r="P43" s="1179"/>
      <c r="Q43" s="1179"/>
      <c r="R43" s="1179"/>
      <c r="S43" s="1179"/>
      <c r="T43" s="1179"/>
      <c r="U43" s="1179"/>
      <c r="V43" s="1179"/>
      <c r="W43" s="1179"/>
      <c r="X43" s="1179"/>
      <c r="Y43" s="1179"/>
      <c r="Z43" s="1179"/>
      <c r="AA43" s="1179"/>
      <c r="AB43" s="1179"/>
      <c r="AC43" s="1179"/>
      <c r="AD43" s="1179"/>
      <c r="AE43" s="1179"/>
      <c r="AF43" s="1179"/>
      <c r="AG43" s="1179"/>
      <c r="AH43" s="1179"/>
      <c r="AI43" s="1179"/>
      <c r="AJ43" s="1179"/>
      <c r="AK43" s="1179"/>
      <c r="AL43" s="1179"/>
      <c r="AM43" s="183"/>
      <c r="AN43" s="189"/>
    </row>
    <row r="44" spans="1:40">
      <c r="A44" s="107">
        <f t="shared" si="2"/>
        <v>41</v>
      </c>
      <c r="B44" s="167"/>
      <c r="C44" s="313"/>
      <c r="D44" s="1179"/>
      <c r="E44" s="1179"/>
      <c r="F44" s="1179"/>
      <c r="G44" s="1179"/>
      <c r="H44" s="1179"/>
      <c r="I44" s="1179"/>
      <c r="J44" s="1179"/>
      <c r="K44" s="1179"/>
      <c r="L44" s="1179"/>
      <c r="M44" s="1179"/>
      <c r="N44" s="1179"/>
      <c r="O44" s="1179"/>
      <c r="P44" s="1179"/>
      <c r="Q44" s="1179"/>
      <c r="R44" s="1179"/>
      <c r="S44" s="1179"/>
      <c r="T44" s="1179"/>
      <c r="U44" s="1179"/>
      <c r="V44" s="1179"/>
      <c r="W44" s="1179"/>
      <c r="X44" s="1179"/>
      <c r="Y44" s="1179"/>
      <c r="Z44" s="1179"/>
      <c r="AA44" s="1179"/>
      <c r="AB44" s="1179"/>
      <c r="AC44" s="1179"/>
      <c r="AD44" s="1179"/>
      <c r="AE44" s="1179"/>
      <c r="AF44" s="1179"/>
      <c r="AG44" s="1179"/>
      <c r="AH44" s="1179"/>
      <c r="AI44" s="1179"/>
      <c r="AJ44" s="1179"/>
      <c r="AK44" s="1179"/>
      <c r="AL44" s="1179"/>
      <c r="AM44" s="315"/>
      <c r="AN44" s="189"/>
    </row>
    <row r="45" spans="1:40">
      <c r="A45" s="107">
        <f t="shared" si="2"/>
        <v>42</v>
      </c>
      <c r="B45" s="167"/>
      <c r="C45" s="311"/>
      <c r="D45" s="1179"/>
      <c r="E45" s="1179"/>
      <c r="F45" s="1179"/>
      <c r="G45" s="1179"/>
      <c r="H45" s="1179"/>
      <c r="I45" s="1179"/>
      <c r="J45" s="1179"/>
      <c r="K45" s="1179"/>
      <c r="L45" s="1179"/>
      <c r="M45" s="1179"/>
      <c r="N45" s="1179"/>
      <c r="O45" s="1179"/>
      <c r="P45" s="1179"/>
      <c r="Q45" s="1179"/>
      <c r="R45" s="1179"/>
      <c r="S45" s="1179"/>
      <c r="T45" s="1179"/>
      <c r="U45" s="1179"/>
      <c r="V45" s="1179"/>
      <c r="W45" s="1179"/>
      <c r="X45" s="1179"/>
      <c r="Y45" s="1179"/>
      <c r="Z45" s="1179"/>
      <c r="AA45" s="1179"/>
      <c r="AB45" s="1179"/>
      <c r="AC45" s="1179"/>
      <c r="AD45" s="1179"/>
      <c r="AE45" s="1179"/>
      <c r="AF45" s="1179"/>
      <c r="AG45" s="1179"/>
      <c r="AH45" s="1179"/>
      <c r="AI45" s="1179"/>
      <c r="AJ45" s="1179"/>
      <c r="AK45" s="1179"/>
      <c r="AL45" s="1179"/>
      <c r="AM45" s="183"/>
      <c r="AN45" s="189"/>
    </row>
    <row r="46" spans="1:40">
      <c r="A46" s="107">
        <f t="shared" si="2"/>
        <v>43</v>
      </c>
      <c r="B46" s="167"/>
      <c r="C46" s="313"/>
      <c r="D46" s="1179"/>
      <c r="E46" s="1179"/>
      <c r="F46" s="1179"/>
      <c r="G46" s="1179"/>
      <c r="H46" s="1179"/>
      <c r="I46" s="1179"/>
      <c r="J46" s="1179"/>
      <c r="K46" s="1179"/>
      <c r="L46" s="1179"/>
      <c r="M46" s="1179"/>
      <c r="N46" s="1179"/>
      <c r="O46" s="1179"/>
      <c r="P46" s="1179"/>
      <c r="Q46" s="1179"/>
      <c r="R46" s="1179"/>
      <c r="S46" s="1179"/>
      <c r="T46" s="1179"/>
      <c r="U46" s="1179"/>
      <c r="V46" s="1179"/>
      <c r="W46" s="1179"/>
      <c r="X46" s="1179"/>
      <c r="Y46" s="1179"/>
      <c r="Z46" s="1179"/>
      <c r="AA46" s="1179"/>
      <c r="AB46" s="1179"/>
      <c r="AC46" s="1179"/>
      <c r="AD46" s="1179"/>
      <c r="AE46" s="1179"/>
      <c r="AF46" s="1179"/>
      <c r="AG46" s="1179"/>
      <c r="AH46" s="1179"/>
      <c r="AI46" s="1179"/>
      <c r="AJ46" s="1179"/>
      <c r="AK46" s="1179"/>
      <c r="AL46" s="1179"/>
      <c r="AM46" s="183"/>
      <c r="AN46" s="189"/>
    </row>
    <row r="47" spans="1:40">
      <c r="A47" s="107">
        <f t="shared" si="2"/>
        <v>44</v>
      </c>
      <c r="B47" s="167"/>
      <c r="C47" s="314"/>
      <c r="D47" s="1179"/>
      <c r="E47" s="1179"/>
      <c r="F47" s="1179"/>
      <c r="G47" s="1179"/>
      <c r="H47" s="1179"/>
      <c r="I47" s="1179"/>
      <c r="J47" s="1179"/>
      <c r="K47" s="1179"/>
      <c r="L47" s="1179"/>
      <c r="M47" s="1179"/>
      <c r="N47" s="1179"/>
      <c r="O47" s="1179"/>
      <c r="P47" s="1179"/>
      <c r="Q47" s="1179"/>
      <c r="R47" s="1179"/>
      <c r="S47" s="1179"/>
      <c r="T47" s="1179"/>
      <c r="U47" s="1179"/>
      <c r="V47" s="1179"/>
      <c r="W47" s="1179"/>
      <c r="X47" s="1179"/>
      <c r="Y47" s="1179"/>
      <c r="Z47" s="1179"/>
      <c r="AA47" s="1179"/>
      <c r="AB47" s="1179"/>
      <c r="AC47" s="1179"/>
      <c r="AD47" s="1179"/>
      <c r="AE47" s="1179"/>
      <c r="AF47" s="1179"/>
      <c r="AG47" s="1179"/>
      <c r="AH47" s="1179"/>
      <c r="AI47" s="1179"/>
      <c r="AJ47" s="1179"/>
      <c r="AK47" s="1179"/>
      <c r="AL47" s="1179"/>
      <c r="AM47" s="183"/>
      <c r="AN47" s="189"/>
    </row>
    <row r="48" spans="1:40">
      <c r="A48" s="107">
        <f t="shared" si="2"/>
        <v>45</v>
      </c>
      <c r="B48" s="167"/>
      <c r="C48" s="316"/>
      <c r="D48" s="1179"/>
      <c r="E48" s="1179"/>
      <c r="F48" s="1179"/>
      <c r="G48" s="1179"/>
      <c r="H48" s="1179"/>
      <c r="I48" s="1179"/>
      <c r="J48" s="1179"/>
      <c r="K48" s="1179"/>
      <c r="L48" s="1179"/>
      <c r="M48" s="1179"/>
      <c r="N48" s="1179"/>
      <c r="O48" s="1179"/>
      <c r="P48" s="1179"/>
      <c r="Q48" s="1179"/>
      <c r="R48" s="1179"/>
      <c r="S48" s="1179"/>
      <c r="T48" s="1179"/>
      <c r="U48" s="1179"/>
      <c r="V48" s="1179"/>
      <c r="W48" s="1179"/>
      <c r="X48" s="1179"/>
      <c r="Y48" s="1179"/>
      <c r="Z48" s="1179"/>
      <c r="AA48" s="1179"/>
      <c r="AB48" s="1179"/>
      <c r="AC48" s="1179"/>
      <c r="AD48" s="1179"/>
      <c r="AE48" s="1179"/>
      <c r="AF48" s="1179"/>
      <c r="AG48" s="1179"/>
      <c r="AH48" s="1179"/>
      <c r="AI48" s="1179"/>
      <c r="AJ48" s="1179"/>
      <c r="AK48" s="1179"/>
      <c r="AL48" s="1179"/>
      <c r="AM48" s="183"/>
      <c r="AN48" s="189"/>
    </row>
    <row r="49" spans="1:40">
      <c r="A49" s="107">
        <f t="shared" si="2"/>
        <v>46</v>
      </c>
      <c r="B49" s="167"/>
      <c r="C49" s="311"/>
      <c r="D49" s="1179"/>
      <c r="E49" s="1179"/>
      <c r="F49" s="1179"/>
      <c r="G49" s="1179"/>
      <c r="H49" s="1179"/>
      <c r="I49" s="1179"/>
      <c r="J49" s="1179"/>
      <c r="K49" s="1179"/>
      <c r="L49" s="1179"/>
      <c r="M49" s="1179"/>
      <c r="N49" s="1179"/>
      <c r="O49" s="1179"/>
      <c r="P49" s="1179"/>
      <c r="Q49" s="1179"/>
      <c r="R49" s="1179"/>
      <c r="S49" s="1179"/>
      <c r="T49" s="1179"/>
      <c r="U49" s="1179"/>
      <c r="V49" s="1179"/>
      <c r="W49" s="1179"/>
      <c r="X49" s="1179"/>
      <c r="Y49" s="1179"/>
      <c r="Z49" s="1179"/>
      <c r="AA49" s="1179"/>
      <c r="AB49" s="1179"/>
      <c r="AC49" s="1179"/>
      <c r="AD49" s="1179"/>
      <c r="AE49" s="1179"/>
      <c r="AF49" s="1179"/>
      <c r="AG49" s="1179"/>
      <c r="AH49" s="1179"/>
      <c r="AI49" s="1179"/>
      <c r="AJ49" s="1179"/>
      <c r="AK49" s="1179"/>
      <c r="AL49" s="1179"/>
      <c r="AM49" s="183"/>
      <c r="AN49" s="189"/>
    </row>
    <row r="50" spans="1:40">
      <c r="A50" s="107">
        <f t="shared" si="2"/>
        <v>47</v>
      </c>
      <c r="B50" s="167"/>
      <c r="C50" s="317"/>
      <c r="D50" s="1179"/>
      <c r="E50" s="1179"/>
      <c r="F50" s="1179"/>
      <c r="G50" s="1179"/>
      <c r="H50" s="1179"/>
      <c r="I50" s="1179"/>
      <c r="J50" s="1179"/>
      <c r="K50" s="1179"/>
      <c r="L50" s="1179"/>
      <c r="M50" s="1179"/>
      <c r="N50" s="1179"/>
      <c r="O50" s="1179"/>
      <c r="P50" s="1179"/>
      <c r="Q50" s="1179"/>
      <c r="R50" s="1179"/>
      <c r="S50" s="1179"/>
      <c r="T50" s="1179"/>
      <c r="U50" s="1179"/>
      <c r="V50" s="1179"/>
      <c r="W50" s="1179"/>
      <c r="X50" s="1179"/>
      <c r="Y50" s="1179"/>
      <c r="Z50" s="1179"/>
      <c r="AA50" s="1179"/>
      <c r="AB50" s="1179"/>
      <c r="AC50" s="1179"/>
      <c r="AD50" s="1179"/>
      <c r="AE50" s="1179"/>
      <c r="AF50" s="1179"/>
      <c r="AG50" s="1179"/>
      <c r="AH50" s="1179"/>
      <c r="AI50" s="1179"/>
      <c r="AJ50" s="1179"/>
      <c r="AK50" s="1179"/>
      <c r="AL50" s="1179"/>
      <c r="AM50" s="183"/>
      <c r="AN50" s="189"/>
    </row>
    <row r="51" spans="1:40">
      <c r="A51" s="107">
        <f t="shared" si="2"/>
        <v>48</v>
      </c>
      <c r="B51" s="167"/>
      <c r="C51" s="317"/>
      <c r="D51" s="1179"/>
      <c r="E51" s="1179"/>
      <c r="F51" s="1179"/>
      <c r="G51" s="1179"/>
      <c r="H51" s="1179"/>
      <c r="I51" s="1179"/>
      <c r="J51" s="1179"/>
      <c r="K51" s="1179"/>
      <c r="L51" s="1179"/>
      <c r="M51" s="1179"/>
      <c r="N51" s="1179"/>
      <c r="O51" s="1179"/>
      <c r="P51" s="1179"/>
      <c r="Q51" s="1179"/>
      <c r="R51" s="1179"/>
      <c r="S51" s="1179"/>
      <c r="T51" s="1179"/>
      <c r="U51" s="1179"/>
      <c r="V51" s="1179"/>
      <c r="W51" s="1179"/>
      <c r="X51" s="1179"/>
      <c r="Y51" s="1179"/>
      <c r="Z51" s="1179"/>
      <c r="AA51" s="1179"/>
      <c r="AB51" s="1179"/>
      <c r="AC51" s="1179"/>
      <c r="AD51" s="1179"/>
      <c r="AE51" s="1179"/>
      <c r="AF51" s="1179"/>
      <c r="AG51" s="1179"/>
      <c r="AH51" s="1179"/>
      <c r="AI51" s="1179"/>
      <c r="AJ51" s="1179"/>
      <c r="AK51" s="1179"/>
      <c r="AL51" s="1179"/>
      <c r="AM51" s="183"/>
      <c r="AN51" s="189"/>
    </row>
    <row r="52" spans="1:40">
      <c r="A52" s="107">
        <f t="shared" si="2"/>
        <v>49</v>
      </c>
      <c r="B52" s="167"/>
      <c r="C52" s="318"/>
      <c r="D52" s="1179"/>
      <c r="E52" s="1179"/>
      <c r="F52" s="1179"/>
      <c r="G52" s="1179"/>
      <c r="H52" s="1179"/>
      <c r="I52" s="1179"/>
      <c r="J52" s="1179"/>
      <c r="K52" s="1179"/>
      <c r="L52" s="1179"/>
      <c r="M52" s="1179"/>
      <c r="N52" s="1179"/>
      <c r="O52" s="1179"/>
      <c r="P52" s="1179"/>
      <c r="Q52" s="1179"/>
      <c r="R52" s="1179"/>
      <c r="S52" s="1179"/>
      <c r="T52" s="1179"/>
      <c r="U52" s="1179"/>
      <c r="V52" s="1179"/>
      <c r="W52" s="1179"/>
      <c r="X52" s="1179"/>
      <c r="Y52" s="1179"/>
      <c r="Z52" s="1179"/>
      <c r="AA52" s="1179"/>
      <c r="AB52" s="1179"/>
      <c r="AC52" s="1179"/>
      <c r="AD52" s="1179"/>
      <c r="AE52" s="1179"/>
      <c r="AF52" s="1179"/>
      <c r="AG52" s="1179"/>
      <c r="AH52" s="1179"/>
      <c r="AI52" s="1179"/>
      <c r="AJ52" s="1179"/>
      <c r="AK52" s="1179"/>
      <c r="AL52" s="1179"/>
      <c r="AM52" s="183"/>
      <c r="AN52" s="189"/>
    </row>
    <row r="53" spans="1:40">
      <c r="A53" s="107">
        <f t="shared" si="2"/>
        <v>50</v>
      </c>
      <c r="B53" s="167"/>
      <c r="C53" s="308"/>
      <c r="D53" s="1179"/>
      <c r="E53" s="1179"/>
      <c r="F53" s="1179"/>
      <c r="G53" s="1179"/>
      <c r="H53" s="1179"/>
      <c r="I53" s="1179"/>
      <c r="J53" s="1179"/>
      <c r="K53" s="1179"/>
      <c r="L53" s="1179"/>
      <c r="M53" s="1179"/>
      <c r="N53" s="1179"/>
      <c r="O53" s="1179"/>
      <c r="P53" s="1179"/>
      <c r="Q53" s="1179"/>
      <c r="R53" s="1179"/>
      <c r="S53" s="1179"/>
      <c r="T53" s="1179"/>
      <c r="U53" s="1179"/>
      <c r="V53" s="1179"/>
      <c r="W53" s="1179"/>
      <c r="X53" s="1179"/>
      <c r="Y53" s="1179"/>
      <c r="Z53" s="1179"/>
      <c r="AA53" s="1179"/>
      <c r="AB53" s="1179"/>
      <c r="AC53" s="1179"/>
      <c r="AD53" s="1179"/>
      <c r="AE53" s="1179"/>
      <c r="AF53" s="1179"/>
      <c r="AG53" s="1179"/>
      <c r="AH53" s="1179"/>
      <c r="AI53" s="1179"/>
      <c r="AJ53" s="1179"/>
      <c r="AK53" s="1179"/>
      <c r="AL53" s="1179"/>
      <c r="AM53" s="183"/>
      <c r="AN53" s="189"/>
    </row>
    <row r="54" spans="1:40">
      <c r="A54" s="107">
        <f t="shared" si="2"/>
        <v>51</v>
      </c>
      <c r="B54" s="167"/>
      <c r="C54" s="308"/>
      <c r="D54" s="1179"/>
      <c r="E54" s="1179"/>
      <c r="F54" s="1179"/>
      <c r="G54" s="1179"/>
      <c r="H54" s="1179"/>
      <c r="I54" s="1179"/>
      <c r="J54" s="1179"/>
      <c r="K54" s="1179"/>
      <c r="L54" s="1179"/>
      <c r="M54" s="1179"/>
      <c r="N54" s="1179"/>
      <c r="O54" s="1179"/>
      <c r="P54" s="1179"/>
      <c r="Q54" s="1179"/>
      <c r="R54" s="1179"/>
      <c r="S54" s="1179"/>
      <c r="T54" s="1179"/>
      <c r="U54" s="1179"/>
      <c r="V54" s="1179"/>
      <c r="W54" s="1179"/>
      <c r="X54" s="1179"/>
      <c r="Y54" s="1179"/>
      <c r="Z54" s="1179"/>
      <c r="AA54" s="1179"/>
      <c r="AB54" s="1179"/>
      <c r="AC54" s="1179"/>
      <c r="AD54" s="1179"/>
      <c r="AE54" s="1179"/>
      <c r="AF54" s="1179"/>
      <c r="AG54" s="1179"/>
      <c r="AH54" s="1179"/>
      <c r="AI54" s="1179"/>
      <c r="AJ54" s="1179"/>
      <c r="AK54" s="1179"/>
      <c r="AL54" s="1179"/>
      <c r="AM54" s="183"/>
      <c r="AN54" s="189"/>
    </row>
    <row r="55" spans="1:40">
      <c r="A55" s="107">
        <f t="shared" si="2"/>
        <v>52</v>
      </c>
      <c r="B55" s="167"/>
      <c r="C55" s="308"/>
      <c r="D55" s="1179"/>
      <c r="E55" s="1179"/>
      <c r="F55" s="1179"/>
      <c r="G55" s="1179"/>
      <c r="H55" s="1179"/>
      <c r="I55" s="1179"/>
      <c r="J55" s="1179"/>
      <c r="K55" s="1179"/>
      <c r="L55" s="1179"/>
      <c r="M55" s="1179"/>
      <c r="N55" s="1179"/>
      <c r="O55" s="1179"/>
      <c r="P55" s="1179"/>
      <c r="Q55" s="1179"/>
      <c r="R55" s="1179"/>
      <c r="S55" s="1179"/>
      <c r="T55" s="1179"/>
      <c r="U55" s="1179"/>
      <c r="V55" s="1179"/>
      <c r="W55" s="1179"/>
      <c r="X55" s="1179"/>
      <c r="Y55" s="1179"/>
      <c r="Z55" s="1179"/>
      <c r="AA55" s="1179"/>
      <c r="AB55" s="1179"/>
      <c r="AC55" s="1179"/>
      <c r="AD55" s="1179"/>
      <c r="AE55" s="1179"/>
      <c r="AF55" s="1179"/>
      <c r="AG55" s="1179"/>
      <c r="AH55" s="1179"/>
      <c r="AI55" s="1179"/>
      <c r="AJ55" s="1179"/>
      <c r="AK55" s="1179"/>
      <c r="AL55" s="1179"/>
      <c r="AM55" s="183"/>
      <c r="AN55" s="189"/>
    </row>
    <row r="56" spans="1:40">
      <c r="A56" s="107">
        <f t="shared" si="2"/>
        <v>53</v>
      </c>
      <c r="B56" s="167"/>
      <c r="C56" s="308"/>
      <c r="D56" s="1179"/>
      <c r="E56" s="1179"/>
      <c r="F56" s="1179"/>
      <c r="G56" s="1179"/>
      <c r="H56" s="1179"/>
      <c r="I56" s="1179"/>
      <c r="J56" s="1179"/>
      <c r="K56" s="1179"/>
      <c r="L56" s="1179"/>
      <c r="M56" s="1179"/>
      <c r="N56" s="1179"/>
      <c r="O56" s="1179"/>
      <c r="P56" s="1179"/>
      <c r="Q56" s="1179"/>
      <c r="R56" s="1179"/>
      <c r="S56" s="1179"/>
      <c r="T56" s="1179"/>
      <c r="U56" s="1179"/>
      <c r="V56" s="1179"/>
      <c r="W56" s="1179"/>
      <c r="X56" s="1179"/>
      <c r="Y56" s="1179"/>
      <c r="Z56" s="1179"/>
      <c r="AA56" s="1179"/>
      <c r="AB56" s="1179"/>
      <c r="AC56" s="1179"/>
      <c r="AD56" s="1179"/>
      <c r="AE56" s="1179"/>
      <c r="AF56" s="1179"/>
      <c r="AG56" s="1179"/>
      <c r="AH56" s="1179"/>
      <c r="AI56" s="1179"/>
      <c r="AJ56" s="1179"/>
      <c r="AK56" s="1179"/>
      <c r="AL56" s="1179"/>
      <c r="AM56" s="183"/>
      <c r="AN56" s="189"/>
    </row>
    <row r="57" spans="1:40">
      <c r="A57" s="107">
        <f t="shared" si="2"/>
        <v>54</v>
      </c>
      <c r="B57" s="167"/>
      <c r="C57" s="308"/>
      <c r="D57" s="1179"/>
      <c r="E57" s="1179"/>
      <c r="F57" s="1179"/>
      <c r="G57" s="1179"/>
      <c r="H57" s="1179"/>
      <c r="I57" s="1179"/>
      <c r="J57" s="1179"/>
      <c r="K57" s="1179"/>
      <c r="L57" s="1179"/>
      <c r="M57" s="1179"/>
      <c r="N57" s="1179"/>
      <c r="O57" s="1179"/>
      <c r="P57" s="1179"/>
      <c r="Q57" s="1179"/>
      <c r="R57" s="1179"/>
      <c r="S57" s="1179"/>
      <c r="T57" s="1179"/>
      <c r="U57" s="1179"/>
      <c r="V57" s="1179"/>
      <c r="W57" s="1179"/>
      <c r="X57" s="1179"/>
      <c r="Y57" s="1179"/>
      <c r="Z57" s="1179"/>
      <c r="AA57" s="1179"/>
      <c r="AB57" s="1179"/>
      <c r="AC57" s="1179"/>
      <c r="AD57" s="1179"/>
      <c r="AE57" s="1179"/>
      <c r="AF57" s="1179"/>
      <c r="AG57" s="1179"/>
      <c r="AH57" s="1179"/>
      <c r="AI57" s="1179"/>
      <c r="AJ57" s="1179"/>
      <c r="AK57" s="1179"/>
      <c r="AL57" s="1179"/>
      <c r="AM57" s="183"/>
      <c r="AN57" s="189"/>
    </row>
    <row r="58" spans="1:40">
      <c r="A58" s="107">
        <f t="shared" si="2"/>
        <v>55</v>
      </c>
      <c r="B58" s="167"/>
      <c r="C58" s="308"/>
      <c r="D58" s="1179"/>
      <c r="E58" s="1179"/>
      <c r="F58" s="1179"/>
      <c r="G58" s="1179"/>
      <c r="H58" s="1179"/>
      <c r="I58" s="1179"/>
      <c r="J58" s="1179"/>
      <c r="K58" s="1179"/>
      <c r="L58" s="1179"/>
      <c r="M58" s="1179"/>
      <c r="N58" s="1179"/>
      <c r="O58" s="1179"/>
      <c r="P58" s="1179"/>
      <c r="Q58" s="1179"/>
      <c r="R58" s="1179"/>
      <c r="S58" s="1179"/>
      <c r="T58" s="1179"/>
      <c r="U58" s="1179"/>
      <c r="V58" s="1179"/>
      <c r="W58" s="1179"/>
      <c r="X58" s="1179"/>
      <c r="Y58" s="1179"/>
      <c r="Z58" s="1179"/>
      <c r="AA58" s="1179"/>
      <c r="AB58" s="1179"/>
      <c r="AC58" s="1179"/>
      <c r="AD58" s="1179"/>
      <c r="AE58" s="1179"/>
      <c r="AF58" s="1179"/>
      <c r="AG58" s="1179"/>
      <c r="AH58" s="1179"/>
      <c r="AI58" s="1179"/>
      <c r="AJ58" s="1179"/>
      <c r="AK58" s="1179"/>
      <c r="AL58" s="1179"/>
      <c r="AM58" s="183"/>
      <c r="AN58" s="189"/>
    </row>
    <row r="59" spans="1:40">
      <c r="A59" s="107">
        <f t="shared" si="2"/>
        <v>56</v>
      </c>
      <c r="B59" s="167"/>
      <c r="C59" s="308"/>
      <c r="D59" s="1179"/>
      <c r="E59" s="1179"/>
      <c r="F59" s="1179"/>
      <c r="G59" s="1179"/>
      <c r="H59" s="1179"/>
      <c r="I59" s="1179"/>
      <c r="J59" s="1179"/>
      <c r="K59" s="1179"/>
      <c r="L59" s="1179"/>
      <c r="M59" s="1179"/>
      <c r="N59" s="1179"/>
      <c r="O59" s="1179"/>
      <c r="P59" s="1179"/>
      <c r="Q59" s="1179"/>
      <c r="R59" s="1179"/>
      <c r="S59" s="1179"/>
      <c r="T59" s="1179"/>
      <c r="U59" s="1179"/>
      <c r="V59" s="1179"/>
      <c r="W59" s="1179"/>
      <c r="X59" s="1179"/>
      <c r="Y59" s="1179"/>
      <c r="Z59" s="1179"/>
      <c r="AA59" s="1179"/>
      <c r="AB59" s="1179"/>
      <c r="AC59" s="1179"/>
      <c r="AD59" s="1179"/>
      <c r="AE59" s="1179"/>
      <c r="AF59" s="1179"/>
      <c r="AG59" s="1179"/>
      <c r="AH59" s="1179"/>
      <c r="AI59" s="1179"/>
      <c r="AJ59" s="1179"/>
      <c r="AK59" s="1179"/>
      <c r="AL59" s="1179"/>
      <c r="AM59" s="183"/>
      <c r="AN59" s="189"/>
    </row>
    <row r="60" spans="1:40">
      <c r="A60" s="107">
        <f t="shared" si="2"/>
        <v>57</v>
      </c>
      <c r="B60" s="167"/>
      <c r="C60" s="308"/>
      <c r="D60" s="1179"/>
      <c r="E60" s="1179"/>
      <c r="F60" s="1179"/>
      <c r="G60" s="1179"/>
      <c r="H60" s="1179"/>
      <c r="I60" s="1179"/>
      <c r="J60" s="1179"/>
      <c r="K60" s="1179"/>
      <c r="L60" s="1179"/>
      <c r="M60" s="1179"/>
      <c r="N60" s="1179"/>
      <c r="O60" s="1179"/>
      <c r="P60" s="1179"/>
      <c r="Q60" s="1179"/>
      <c r="R60" s="1179"/>
      <c r="S60" s="1179"/>
      <c r="T60" s="1179"/>
      <c r="U60" s="1179"/>
      <c r="V60" s="1179"/>
      <c r="W60" s="1179"/>
      <c r="X60" s="1179"/>
      <c r="Y60" s="1179"/>
      <c r="Z60" s="1179"/>
      <c r="AA60" s="1179"/>
      <c r="AB60" s="1179"/>
      <c r="AC60" s="1179"/>
      <c r="AD60" s="1179"/>
      <c r="AE60" s="1179"/>
      <c r="AF60" s="1179"/>
      <c r="AG60" s="1179"/>
      <c r="AH60" s="1179"/>
      <c r="AI60" s="1179"/>
      <c r="AJ60" s="1179"/>
      <c r="AK60" s="1179"/>
      <c r="AL60" s="1179"/>
      <c r="AM60" s="183"/>
      <c r="AN60" s="189"/>
    </row>
    <row r="61" spans="1:40">
      <c r="A61" s="107">
        <f t="shared" si="2"/>
        <v>58</v>
      </c>
      <c r="B61" s="107"/>
      <c r="C61" s="308"/>
      <c r="D61" s="161"/>
      <c r="E61" s="161"/>
      <c r="F61" s="161"/>
      <c r="G61" s="319"/>
      <c r="H61" s="162"/>
      <c r="I61" s="161"/>
      <c r="J61" s="161"/>
      <c r="K61" s="182"/>
      <c r="L61" s="182"/>
      <c r="M61" s="182"/>
      <c r="N61" s="182"/>
      <c r="O61" s="182"/>
      <c r="P61" s="182"/>
      <c r="Q61" s="162"/>
      <c r="R61" s="249"/>
      <c r="S61" s="161"/>
      <c r="T61" s="161"/>
      <c r="U61" s="161"/>
      <c r="V61" s="161"/>
      <c r="W61" s="161"/>
      <c r="X61" s="319"/>
      <c r="Y61" s="159"/>
      <c r="Z61" s="161"/>
      <c r="AA61" s="184"/>
      <c r="AB61" s="161"/>
      <c r="AC61" s="161"/>
      <c r="AD61" s="161"/>
      <c r="AE61" s="182"/>
      <c r="AF61" s="182"/>
      <c r="AG61" s="182"/>
      <c r="AH61" s="158"/>
      <c r="AI61" s="158"/>
      <c r="AJ61" s="158"/>
      <c r="AK61" s="162"/>
      <c r="AL61" s="161"/>
      <c r="AM61" s="183"/>
      <c r="AN61" s="207"/>
    </row>
    <row r="62" spans="1:40" ht="5.0999999999999996" customHeight="1">
      <c r="A62" s="286"/>
      <c r="B62" s="287"/>
      <c r="C62" s="298"/>
      <c r="D62" s="298"/>
      <c r="E62" s="298"/>
      <c r="F62" s="298"/>
      <c r="G62" s="320"/>
      <c r="H62" s="321"/>
      <c r="I62" s="298"/>
      <c r="J62" s="298"/>
      <c r="K62" s="322"/>
      <c r="L62" s="322"/>
      <c r="M62" s="322"/>
      <c r="N62" s="322"/>
      <c r="O62" s="322"/>
      <c r="P62" s="322"/>
      <c r="Q62" s="321"/>
      <c r="R62" s="323"/>
      <c r="S62" s="298"/>
      <c r="T62" s="298"/>
      <c r="U62" s="298"/>
      <c r="V62" s="298"/>
      <c r="W62" s="298"/>
      <c r="X62" s="320"/>
      <c r="Y62" s="324"/>
      <c r="Z62" s="298"/>
      <c r="AA62" s="297"/>
      <c r="AB62" s="298"/>
      <c r="AC62" s="298"/>
      <c r="AD62" s="298"/>
      <c r="AE62" s="322"/>
      <c r="AF62" s="322"/>
      <c r="AG62" s="322"/>
      <c r="AH62" s="325"/>
      <c r="AI62" s="325"/>
      <c r="AJ62" s="325"/>
      <c r="AK62" s="321"/>
      <c r="AL62" s="298"/>
      <c r="AM62" s="297"/>
      <c r="AN62" s="190"/>
    </row>
    <row r="63" spans="1:40">
      <c r="A63" s="100"/>
      <c r="B63" s="126"/>
      <c r="C63" s="111" t="s">
        <v>12</v>
      </c>
      <c r="D63" s="111"/>
      <c r="E63" s="111"/>
      <c r="F63" s="111"/>
      <c r="G63" s="111"/>
      <c r="H63" s="111"/>
      <c r="I63" s="1013"/>
      <c r="J63" s="1013"/>
      <c r="K63" s="1013"/>
      <c r="L63" s="1013"/>
      <c r="M63" s="1013"/>
      <c r="N63" s="1013"/>
      <c r="O63" s="1013"/>
      <c r="P63" s="1013"/>
      <c r="Q63" s="1013"/>
      <c r="R63" s="1013"/>
      <c r="S63" s="1013"/>
      <c r="T63" s="1013"/>
      <c r="U63" s="112"/>
      <c r="V63" s="112"/>
      <c r="W63" s="111" t="s">
        <v>48</v>
      </c>
      <c r="X63" s="111"/>
      <c r="Y63" s="1065"/>
      <c r="Z63" s="1065"/>
      <c r="AA63" s="112"/>
      <c r="AB63" s="112"/>
      <c r="AC63" s="112"/>
      <c r="AD63" s="112"/>
      <c r="AE63" s="111" t="s">
        <v>218</v>
      </c>
      <c r="AF63" s="111"/>
      <c r="AG63" s="282"/>
      <c r="AH63" s="1062"/>
      <c r="AI63" s="1062"/>
      <c r="AJ63" s="285" t="s">
        <v>216</v>
      </c>
      <c r="AK63" s="1069" t="str">
        <f>IF(C_PageNo_Total=0,"",C_PageNo_Total)</f>
        <v/>
      </c>
      <c r="AL63" s="1069"/>
      <c r="AM63" s="282"/>
      <c r="AN63" s="284"/>
    </row>
    <row r="64" spans="1:40" ht="4.9000000000000004" customHeight="1">
      <c r="A64" s="101"/>
      <c r="B64" s="149"/>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92"/>
    </row>
  </sheetData>
  <mergeCells count="62">
    <mergeCell ref="D9:AL9"/>
    <mergeCell ref="D58:AL58"/>
    <mergeCell ref="D59:AL59"/>
    <mergeCell ref="D14:AL14"/>
    <mergeCell ref="D15:AL15"/>
    <mergeCell ref="D16:AL16"/>
    <mergeCell ref="D21:AL21"/>
    <mergeCell ref="D26:AL26"/>
    <mergeCell ref="D24:AL24"/>
    <mergeCell ref="D10:AL10"/>
    <mergeCell ref="D11:AL11"/>
    <mergeCell ref="D12:AL12"/>
    <mergeCell ref="D13:AL13"/>
    <mergeCell ref="D25:AL25"/>
    <mergeCell ref="D22:AL22"/>
    <mergeCell ref="D23:AL23"/>
    <mergeCell ref="D17:AL17"/>
    <mergeCell ref="AH63:AI63"/>
    <mergeCell ref="AK63:AL63"/>
    <mergeCell ref="D18:AL18"/>
    <mergeCell ref="D19:AL19"/>
    <mergeCell ref="D20:AL20"/>
    <mergeCell ref="I63:T63"/>
    <mergeCell ref="D31:AL31"/>
    <mergeCell ref="D32:AL32"/>
    <mergeCell ref="D33:AL33"/>
    <mergeCell ref="D34:AL34"/>
    <mergeCell ref="D43:AL43"/>
    <mergeCell ref="D35:AL35"/>
    <mergeCell ref="D36:AL36"/>
    <mergeCell ref="D42:AL42"/>
    <mergeCell ref="D27:AL27"/>
    <mergeCell ref="F2:AL2"/>
    <mergeCell ref="D6:AL6"/>
    <mergeCell ref="D7:AL7"/>
    <mergeCell ref="D8:AL8"/>
    <mergeCell ref="D5:AL5"/>
    <mergeCell ref="D4:AL4"/>
    <mergeCell ref="D28:AL28"/>
    <mergeCell ref="D29:AL29"/>
    <mergeCell ref="D30:AL30"/>
    <mergeCell ref="D56:AL56"/>
    <mergeCell ref="D50:AL50"/>
    <mergeCell ref="D51:AL51"/>
    <mergeCell ref="D52:AL52"/>
    <mergeCell ref="D44:AL44"/>
    <mergeCell ref="Y63:Z63"/>
    <mergeCell ref="D37:AL37"/>
    <mergeCell ref="D38:AL38"/>
    <mergeCell ref="D39:AL39"/>
    <mergeCell ref="D40:AL40"/>
    <mergeCell ref="D41:AL41"/>
    <mergeCell ref="D60:AL60"/>
    <mergeCell ref="D54:AL54"/>
    <mergeCell ref="D46:AL46"/>
    <mergeCell ref="D47:AL47"/>
    <mergeCell ref="D55:AL55"/>
    <mergeCell ref="D45:AL45"/>
    <mergeCell ref="D57:AL57"/>
    <mergeCell ref="D48:AL48"/>
    <mergeCell ref="D53:AL53"/>
    <mergeCell ref="D49:AL49"/>
  </mergeCells>
  <phoneticPr fontId="0" type="noConversion"/>
  <printOptions horizontalCentered="1" verticalCentered="1" gridLinesSet="0"/>
  <pageMargins left="0.74803149606299202" right="0.196850393700787" top="0.31496062992126" bottom="0.39370078740157499" header="0.511811023622047" footer="0.511811023622047"/>
  <pageSetup scale="95" orientation="portrait" cellComments="asDisplayed"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Feuilles de calcul</vt:lpstr>
      </vt:variant>
      <vt:variant>
        <vt:i4>9</vt:i4>
      </vt:variant>
      <vt:variant>
        <vt:lpstr>Plages nommées</vt:lpstr>
      </vt:variant>
      <vt:variant>
        <vt:i4>10</vt:i4>
      </vt:variant>
    </vt:vector>
  </HeadingPairs>
  <TitlesOfParts>
    <vt:vector size="19" baseType="lpstr">
      <vt:lpstr>Instructions</vt:lpstr>
      <vt:lpstr>Page1</vt:lpstr>
      <vt:lpstr>Page2</vt:lpstr>
      <vt:lpstr>Page3</vt:lpstr>
      <vt:lpstr>Page4</vt:lpstr>
      <vt:lpstr>Page5</vt:lpstr>
      <vt:lpstr>Page6</vt:lpstr>
      <vt:lpstr>Page7</vt:lpstr>
      <vt:lpstr>Notes</vt:lpstr>
      <vt:lpstr>C_PageNo_Total</vt:lpstr>
      <vt:lpstr>C_RevTable</vt:lpstr>
      <vt:lpstr>C_SerialNo</vt:lpstr>
      <vt:lpstr>Page1!Zone_d_impression</vt:lpstr>
      <vt:lpstr>Page2!Zone_d_impression</vt:lpstr>
      <vt:lpstr>Page3!Zone_d_impression</vt:lpstr>
      <vt:lpstr>Page4!Zone_d_impression</vt:lpstr>
      <vt:lpstr>Page5!Zone_d_impression</vt:lpstr>
      <vt:lpstr>Page6!Zone_d_impression</vt:lpstr>
      <vt:lpstr>Page7!Zone_d_impression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Bilal Dennaoui</dc:creator>
  <cp:lastModifiedBy>J0102109</cp:lastModifiedBy>
  <cp:lastPrinted>2010-08-15T20:25:13Z</cp:lastPrinted>
  <dcterms:created xsi:type="dcterms:W3CDTF">2001-05-14T12:59:30Z</dcterms:created>
  <dcterms:modified xsi:type="dcterms:W3CDTF">2011-11-04T11:48:53Z</dcterms:modified>
</cp:coreProperties>
</file>